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85" activeTab="2"/>
  </bookViews>
  <sheets>
    <sheet name="Прил 1" sheetId="1" r:id="rId1"/>
    <sheet name="Прил 2" sheetId="2" r:id="rId2"/>
    <sheet name="Прил 3" sheetId="3" r:id="rId3"/>
  </sheets>
  <definedNames/>
  <calcPr fullCalcOnLoad="1"/>
</workbook>
</file>

<file path=xl/sharedStrings.xml><?xml version="1.0" encoding="utf-8"?>
<sst xmlns="http://schemas.openxmlformats.org/spreadsheetml/2006/main" count="354" uniqueCount="337">
  <si>
    <t xml:space="preserve">                    Приложение № 3 </t>
  </si>
  <si>
    <t xml:space="preserve">                     страхования Приднестровской Молдавской Республики  </t>
  </si>
  <si>
    <t xml:space="preserve">                     на 2013 год"</t>
  </si>
  <si>
    <t xml:space="preserve">                     Приложение № 3  </t>
  </si>
  <si>
    <t>Функц.</t>
  </si>
  <si>
    <t>Код</t>
  </si>
  <si>
    <t xml:space="preserve"> Группа расходов, подгруппа расходов, предметная статья, подстатья, элемент расходов</t>
  </si>
  <si>
    <t>План</t>
  </si>
  <si>
    <t>раз дел</t>
  </si>
  <si>
    <t>под раз дел</t>
  </si>
  <si>
    <t>0100</t>
  </si>
  <si>
    <t>0101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</si>
  <si>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</si>
  <si>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</si>
  <si>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</si>
  <si>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</si>
  <si>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</si>
  <si>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</si>
  <si>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</si>
  <si>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</si>
  <si>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</si>
  <si>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</si>
  <si>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</si>
  <si>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</si>
  <si>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</si>
  <si>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</si>
  <si>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Транспортные услуги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</si>
  <si>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</si>
  <si>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</si>
  <si>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</si>
  <si>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</si>
  <si>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</si>
  <si>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</si>
  <si>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</si>
  <si>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</si>
  <si>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</si>
  <si>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</si>
  <si>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</si>
  <si>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</si>
  <si>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</si>
  <si>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</si>
  <si>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</si>
  <si>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</si>
  <si>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</si>
  <si>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</si>
  <si>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</si>
  <si>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</si>
  <si>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</si>
  <si>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</si>
  <si>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</si>
  <si>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</si>
  <si>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</si>
  <si>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</si>
  <si>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</si>
  <si>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</si>
  <si>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</si>
  <si>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</si>
  <si>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</si>
  <si>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</si>
  <si>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</si>
  <si>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</si>
  <si>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</si>
  <si>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</si>
  <si>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</si>
  <si>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</si>
  <si>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</si>
  <si>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</si>
  <si>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</si>
  <si>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</si>
  <si>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</si>
  <si>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</si>
  <si>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</si>
  <si>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</si>
  <si>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</si>
  <si>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</si>
  <si>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</si>
  <si>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Прочие расходы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</si>
  <si>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</si>
  <si>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</si>
  <si>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</si>
  <si>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</si>
  <si>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</si>
  <si>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</si>
  <si>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иных пособий на детей отдельным категориям гражданам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</si>
  <si>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</si>
  <si>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</si>
  <si>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</si>
  <si>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</si>
  <si>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</si>
  <si>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</si>
  <si>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</si>
  <si>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</si>
  <si>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</si>
  <si>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ежемесячных пособий на ребенка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</si>
  <si>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</si>
  <si>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</si>
  <si>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</si>
  <si>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</si>
  <si>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</si>
  <si>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</si>
  <si>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</si>
  <si>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</si>
  <si>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</si>
  <si>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возрасту, назначенных на общих основаниях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</si>
  <si>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</si>
  <si>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</si>
  <si>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</si>
  <si>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</si>
  <si>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</si>
  <si>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</si>
  <si>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</si>
  <si>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</si>
  <si>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</si>
  <si>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</si>
  <si>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160315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</si>
  <si>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</si>
  <si>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</si>
  <si>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</si>
  <si>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</si>
  <si>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</si>
  <si>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</si>
  <si>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</si>
  <si>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</si>
  <si>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</si>
  <si>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</si>
  <si>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</si>
  <si>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</si>
  <si>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</si>
  <si>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</si>
  <si>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</si>
  <si>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</si>
  <si>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</si>
  <si>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</si>
  <si>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</si>
  <si>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</si>
  <si>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</si>
  <si>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</si>
  <si>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</si>
  <si>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</si>
  <si>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</si>
  <si>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</si>
  <si>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</si>
  <si>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</si>
  <si>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</si>
  <si>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</si>
  <si>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</si>
  <si>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</si>
  <si>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</si>
  <si>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</si>
  <si>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</si>
  <si>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</si>
  <si>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</si>
  <si>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</si>
  <si>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</si>
  <si>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</si>
  <si>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</si>
  <si>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</si>
  <si>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</si>
  <si>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</si>
  <si>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160520</t>
  </si>
  <si>
    <t>выплата пособий на погребение получателей трудовых пенсий, назначенных досрочно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</si>
  <si>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</si>
  <si>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</si>
  <si>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</si>
  <si>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</si>
  <si>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</si>
  <si>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</si>
  <si>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</si>
  <si>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</si>
  <si>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досрочно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</si>
  <si>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</si>
  <si>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160900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</si>
  <si>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</si>
  <si>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</si>
  <si>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</si>
  <si>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</si>
  <si>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Возврат остатка средств гуманитарной помощи Российской Федерации за 2012 год</t>
  </si>
  <si>
    <t>200000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</si>
  <si>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</si>
  <si>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</si>
  <si>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800000</t>
  </si>
  <si>
    <t>Итого расходов</t>
  </si>
  <si>
    <t>Приднестровской Молдавской Республики на 2013  год</t>
  </si>
  <si>
    <t>Наименование групп, подгрупп, статей и подстатей доходов</t>
  </si>
  <si>
    <t>0121</t>
  </si>
  <si>
    <t>Остаток средств на 1 января 2013 года</t>
  </si>
  <si>
    <t xml:space="preserve">в том числе </t>
  </si>
  <si>
    <t>остаток средств республиканского бюджета</t>
  </si>
  <si>
    <t>остаток средств гуманитарной помощи Российской Федерации</t>
  </si>
  <si>
    <t xml:space="preserve">Налоговые доходы </t>
  </si>
  <si>
    <t>Единый социальный налог</t>
  </si>
  <si>
    <t>Единый социальный налог республиканских обществ глухих, слепых и учрежденных ими учебно-производственных предприятий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</si>
  <si>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</si>
  <si>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</si>
  <si>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</si>
  <si>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общественных организаций ветеранов войны, труда и вооруженных сил, в части выплат в пользу участников боевых действий и вооруженных конфликтов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</si>
  <si>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</si>
  <si>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</si>
  <si>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частных нотариусов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</si>
  <si>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</si>
  <si>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</si>
  <si>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средств от фиксированного сельскохозяйственного налога </t>
  </si>
  <si>
    <t xml:space="preserve">Отчисления обязательных страховых взносов 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</si>
  <si>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</si>
  <si>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обязательных страховых взносов, установленных для частных нотариусов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</si>
  <si>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</si>
  <si>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</si>
  <si>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</si>
  <si>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>Отчисления средств от платы за патент</t>
  </si>
  <si>
    <t>Отчисления средств от платы за патент  на цели пенсионного страхования (обеспечения)</t>
  </si>
  <si>
    <t>Отчисления средств от платы за патент на цели страхования от безработицы</t>
  </si>
  <si>
    <t>Отчисления средств от платы за патент  на выплату гарантированных государством пособий по материнству</t>
  </si>
  <si>
    <t>Прочие налоговые поступления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</si>
  <si>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</si>
  <si>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</si>
  <si>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</si>
  <si>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 от реализации трудовых книжек</t>
  </si>
  <si>
    <t>Доходы, полученные от поступления частичной стоимости путевок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</si>
  <si>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</si>
  <si>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Доходы от возврата переплат пенсий и пособий прошлых лет</t>
  </si>
  <si>
    <t>Доходы от возврата переплат ежемесячной дополнительной помощи прошлых лет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</si>
  <si>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</si>
  <si>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</si>
  <si>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</si>
  <si>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Прочие неналоговые доходы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</si>
  <si>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</si>
  <si>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</si>
  <si>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</si>
  <si>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</si>
  <si>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</si>
  <si>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</si>
  <si>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</si>
  <si>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</si>
  <si>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</si>
  <si>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Целевые средства республиканского бюджета для выплаты прочих ежемесячных и единовременных выплат</t>
  </si>
  <si>
    <t>Поступление средств ежемесячной гуманитарной помощи Российской Федерации</t>
  </si>
  <si>
    <t>Доходы, полученные от возврата переплат ежемесячной гуманитарной помощи Российской Федерации прошлых лет</t>
  </si>
  <si>
    <t>Безвозмездные перечисления</t>
  </si>
  <si>
    <t>Приднестровской Молдавской Республики на 2013 год</t>
  </si>
  <si>
    <t xml:space="preserve">Доходы бюджета Единого государственного фонда социального страхования </t>
  </si>
  <si>
    <t xml:space="preserve">Расходы бюджета Единого государственного фонда социального страхования </t>
  </si>
  <si>
    <t>240000</t>
  </si>
  <si>
    <t>Капитальные вложения в основные фонды</t>
  </si>
  <si>
    <t>0500</t>
  </si>
  <si>
    <t>Прочие источники</t>
  </si>
  <si>
    <t>Итого</t>
  </si>
  <si>
    <t>Наименование разделов и подразделов</t>
  </si>
  <si>
    <t>социального страхования Приднестровской Молдавской Республики на 2013 год</t>
  </si>
  <si>
    <t>выплата ежемесячных возмещений вреда здоровью инвалидам I, II, III групп и гражданам без установления им инвалидности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</si>
  <si>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</si>
  <si>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r>
      <t>Выплата получателям трудовых пенсий за счет средств</t>
    </r>
    <r>
      <rPr>
        <sz val="12"/>
        <color indexed="10"/>
        <rFont val="Times New Roman"/>
        <family val="1"/>
      </rPr>
      <t xml:space="preserve"> Ф</t>
    </r>
    <r>
      <rPr>
        <sz val="12"/>
        <color indexed="8"/>
        <rFont val="Times New Roman"/>
        <family val="1"/>
      </rPr>
      <t>онда</t>
    </r>
  </si>
  <si>
    <r>
      <t>выплата получателям</t>
    </r>
    <r>
      <rPr>
        <sz val="12"/>
        <color indexed="8"/>
        <rFont val="Times New Roman"/>
        <family val="1"/>
      </rPr>
      <t xml:space="preserve"> пенсий по возрасту, назначенных досрочно </t>
    </r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</si>
  <si>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</si>
  <si>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</si>
  <si>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</si>
  <si>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</si>
  <si>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</si>
  <si>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</si>
  <si>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-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</si>
  <si>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</si>
  <si>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</si>
  <si>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</si>
  <si>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</si>
  <si>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- членам семей военнослужащих</t>
  </si>
  <si>
    <t>выплата получателям трудовых пенсий по случаю потери кормильца -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</si>
  <si>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-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</si>
  <si>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-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</si>
  <si>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</si>
  <si>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</si>
  <si>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</si>
  <si>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</si>
  <si>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</si>
  <si>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вдовам погибших в период Великой Отечественной войны и вдовам умерших инвалидов Великой Отечественной войны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</si>
  <si>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</si>
  <si>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</si>
  <si>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 xml:space="preserve">Выплата дополнительных пенсий по указам Президента Приднестровской Молдавской Республики 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</si>
  <si>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</si>
  <si>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</si>
  <si>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</si>
  <si>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</si>
  <si>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</si>
  <si>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Славы трех степеней</t>
  </si>
  <si>
    <t>выплата дополнительного материального обеспечения гражданам, награжденным Орденом Республики</t>
  </si>
  <si>
    <t xml:space="preserve">выплата дополнительного материального обеспечения  гражданам, награжденным орденом Славы II степени, III степени 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</si>
  <si>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</si>
  <si>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дополнительного материального обеспечения  гражданам, награжденным орденом Отечественной войны I степени, II степени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</si>
  <si>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</si>
  <si>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</si>
  <si>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</si>
  <si>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</si>
  <si>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</si>
  <si>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</si>
  <si>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по выплате гуманитарной помощи Российской Федерации</t>
  </si>
  <si>
    <t>Капитальные расходы</t>
  </si>
  <si>
    <t xml:space="preserve">Начисления на оплату труда (страховые взносы на государственное социальное страхование граждан) </t>
  </si>
  <si>
    <t>Расходы по осуществлению основных функций бюджета на страхование от безработицы</t>
  </si>
  <si>
    <t>Сумма зачтенных самостоятельно произведенных расходов по государственному социальному страхованию</t>
  </si>
  <si>
    <t>Выплата пособий, компенсаций, возмещения вреда гражданам, пострадавшим вследствие Чернобыльской катастрофы и иных радиационных или техногенных катастроф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</si>
  <si>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</si>
  <si>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</si>
  <si>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</si>
  <si>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получателям социальных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</si>
  <si>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</si>
  <si>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расходы на закупку медицинского оборудования для государственных лечебно-профилактических учреждений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</si>
  <si>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</si>
  <si>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 законодательством Приднестровской Молдавской Республики</t>
  </si>
  <si>
    <t xml:space="preserve">                к Закону Приднестровской Молдавской Республики</t>
  </si>
  <si>
    <t xml:space="preserve">                Приложение № 1 </t>
  </si>
  <si>
    <t xml:space="preserve">                "О бюджете Единого государственного фонда социального</t>
  </si>
  <si>
    <t xml:space="preserve">                страхования Приднестровской Молдавской Республики  </t>
  </si>
  <si>
    <t xml:space="preserve">                на 2013 год"</t>
  </si>
  <si>
    <t xml:space="preserve">                Приложение № 1  </t>
  </si>
  <si>
    <t xml:space="preserve">                 страхования Приднестровской Молдавской Республики  </t>
  </si>
  <si>
    <t xml:space="preserve">                Приднестровской Молдавской Республики</t>
  </si>
  <si>
    <t xml:space="preserve">               "О внесении изменений в Закон </t>
  </si>
  <si>
    <t xml:space="preserve">                   "О бюджете Единого государственного фонда социального</t>
  </si>
  <si>
    <t xml:space="preserve">                   Приднестровской Молдавской Республики</t>
  </si>
  <si>
    <t xml:space="preserve">                   "О внесении изменений в Закон </t>
  </si>
  <si>
    <t xml:space="preserve">                   к Закону Приднестровской Молдавской Республики</t>
  </si>
  <si>
    <t xml:space="preserve">                   Приложение № 2  </t>
  </si>
  <si>
    <t xml:space="preserve">                   страхования Приднестровской Молдавской Республики  </t>
  </si>
  <si>
    <t xml:space="preserve">                   на 2013 год"</t>
  </si>
  <si>
    <t xml:space="preserve">                     "О бюджете Единого государственного фонда социального</t>
  </si>
  <si>
    <t xml:space="preserve">                     Приднестровской Молдавской Республики</t>
  </si>
  <si>
    <t xml:space="preserve">                     "О внесении изменений в Закон </t>
  </si>
  <si>
    <t xml:space="preserve">                     к Закону Приднестровской Молдавской Республики</t>
  </si>
  <si>
    <t xml:space="preserve">Единый социальный налог, зачисленный в Фонд </t>
  </si>
  <si>
    <t xml:space="preserve">Сумма   штрафов, подлежащая  зачислению в Фонд </t>
  </si>
  <si>
    <t>Дотации, субвенции, целевые средства республиканского бюджета и безвозмездные поступления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</si>
  <si>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</si>
  <si>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>Поступление средств на выплату ежемесячной гуманитарной помощи Российской Федерации в бюджет Фонда</t>
  </si>
  <si>
    <t>Всего доходов</t>
  </si>
  <si>
    <t>Содержание органов управления Фонда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</si>
  <si>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</si>
  <si>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повышений к пенсиям гражданам, проработавшим не менее 6 (шести) месяцев в годы Великой Отечественной войны с 22 июня 1941 года                              по 9 мая 1945 года</t>
  </si>
  <si>
    <t>Расходы на ремонт теплосетей, водопровода, санузла Центра Единого государственного фонда социального страхования по г. Григориополю</t>
  </si>
  <si>
    <t xml:space="preserve">Источники финансирования дефицита бюджета Единого государственного фонда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</si>
</sst>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71">
      <selection activeCell="B85" sqref="B85"/>
    </sheetView>
  </sheetViews>
  <sheetFormatPr defaultColWidth="9.140625" defaultRowHeight="15"/>
  <cols>
    <col min="1" max="1" width="16.57421875" style="36" customWidth="1"/>
    <col min="2" max="2" width="52.8515625" style="16" customWidth="1"/>
    <col min="3" max="3" width="13.8515625" style="17" customWidth="1"/>
  </cols>
  <sheetData>
    <row r="1" spans="2:3" ht="15.75">
      <c r="B1" s="45" t="s">
        <v>307</v>
      </c>
      <c r="C1" s="45"/>
    </row>
    <row r="2" spans="2:3" ht="15.75" customHeight="1">
      <c r="B2" s="45" t="s">
        <v>306</v>
      </c>
      <c r="C2" s="45"/>
    </row>
    <row r="3" spans="1:3" ht="15.75" customHeight="1">
      <c r="A3" s="37"/>
      <c r="B3" s="45" t="s">
        <v>314</v>
      </c>
      <c r="C3" s="45"/>
    </row>
    <row r="4" spans="2:3" ht="15.75" customHeight="1">
      <c r="B4" s="45" t="s">
        <v>313</v>
      </c>
      <c r="C4" s="45"/>
    </row>
    <row r="5" spans="2:3" ht="15.75" customHeight="1">
      <c r="B5" s="45" t="s">
        <v>308</v>
      </c>
      <c r="C5" s="45"/>
    </row>
    <row r="6" spans="2:3" ht="15.75">
      <c r="B6" s="45" t="s">
        <v>312</v>
      </c>
      <c r="C6" s="45"/>
    </row>
    <row r="7" spans="2:3" ht="15.75">
      <c r="B7" s="48" t="s">
        <v>310</v>
      </c>
      <c r="C7" s="48"/>
    </row>
    <row r="8" spans="2:3" ht="15.75">
      <c r="B8" s="46"/>
      <c r="C8" s="46"/>
    </row>
    <row r="9" spans="1:3" ht="15.75" customHeight="1">
      <c r="A9" s="35"/>
      <c r="B9" s="47" t="s">
        <v>311</v>
      </c>
      <c r="C9" s="47"/>
    </row>
    <row r="10" spans="1:3" ht="15.75" customHeight="1">
      <c r="A10" s="35"/>
      <c r="B10" s="47" t="s">
        <v>306</v>
      </c>
      <c r="C10" s="47"/>
    </row>
    <row r="11" spans="1:3" ht="15.75" customHeight="1">
      <c r="A11" s="35"/>
      <c r="B11" s="47" t="s">
        <v>308</v>
      </c>
      <c r="C11" s="47"/>
    </row>
    <row r="12" spans="1:3" ht="15.75">
      <c r="A12" s="35"/>
      <c r="B12" s="47" t="s">
        <v>309</v>
      </c>
      <c r="C12" s="47"/>
    </row>
    <row r="13" spans="1:3" ht="15.75">
      <c r="A13" s="35"/>
      <c r="B13" s="47" t="s">
        <v>310</v>
      </c>
      <c r="C13" s="47"/>
    </row>
    <row r="14" spans="1:3" ht="15.75">
      <c r="A14" s="35"/>
      <c r="B14" s="1"/>
      <c r="C14" s="34"/>
    </row>
    <row r="15" spans="1:3" ht="15.75">
      <c r="A15" s="43" t="s">
        <v>239</v>
      </c>
      <c r="B15" s="44"/>
      <c r="C15" s="44"/>
    </row>
    <row r="16" spans="1:3" ht="15.75">
      <c r="A16" s="43" t="s">
        <v>238</v>
      </c>
      <c r="B16" s="44"/>
      <c r="C16" s="44"/>
    </row>
    <row r="17" spans="1:3" ht="15.75">
      <c r="A17" s="13"/>
      <c r="B17" s="14"/>
      <c r="C17" s="18"/>
    </row>
    <row r="18" spans="1:3" ht="31.5">
      <c r="A18" s="20" t="s">
        <v>5</v>
      </c>
      <c r="B18" s="20" t="s">
        <v>183</v>
      </c>
      <c r="C18" s="33" t="s">
        <v>7</v>
      </c>
    </row>
    <row r="19" spans="1:3" ht="15.75">
      <c r="A19" s="38" t="s">
        <v>184</v>
      </c>
      <c r="B19" s="19" t="s">
        <v>185</v>
      </c>
      <c r="C19" s="10">
        <v>31542279</v>
      </c>
    </row>
    <row r="20" spans="1:3" ht="15.75">
      <c r="A20" s="39"/>
      <c r="B20" s="19" t="s">
        <v>186</v>
      </c>
      <c r="C20" s="10"/>
    </row>
    <row r="21" spans="1:3" ht="15.75">
      <c r="A21" s="39"/>
      <c r="B21" s="19" t="s">
        <v>187</v>
      </c>
      <c r="C21" s="10">
        <v>3234276</v>
      </c>
    </row>
    <row r="22" spans="1:3" ht="31.5">
      <c r="A22" s="39"/>
      <c r="B22" s="19" t="s">
        <v>188</v>
      </c>
      <c r="C22" s="10">
        <v>490</v>
      </c>
    </row>
    <row r="23" spans="1:3" ht="15.75">
      <c r="A23" s="40">
        <v>6100000</v>
      </c>
      <c r="B23" s="9" t="s">
        <v>189</v>
      </c>
      <c r="C23" s="10">
        <f>C24+C36+C37+C40+C44+C43+C48+C49</f>
        <v>1421550911</v>
      </c>
    </row>
    <row r="24" spans="1:3" ht="15.75">
      <c r="A24" s="40">
        <v>6110000</v>
      </c>
      <c r="B24" s="9" t="s">
        <v>190</v>
      </c>
      <c r="C24" s="10">
        <f>C25+C35</f>
        <v>1093387056</v>
      </c>
    </row>
    <row r="25" spans="1:3" ht="15.75">
      <c r="A25" s="40">
        <v>6110100</v>
      </c>
      <c r="B25" s="9" t="s">
        <v>326</v>
      </c>
      <c r="C25" s="10">
        <f>SUM(C26:C34)</f>
        <v>1005292740</v>
      </c>
    </row>
    <row r="26" spans="1:3" ht="47.25">
      <c r="A26" s="40">
        <v>6110101</v>
      </c>
      <c r="B26" s="9" t="s">
        <v>191</v>
      </c>
      <c r="C26" s="10">
        <v>87320</v>
      </c>
    </row>
    <row r="27" spans="1:3" ht="47.25">
      <c r="A27" s="40">
        <v>6110102</v>
      </c>
      <c r="B27" s="9" t="s">
        <v>192</v>
      </c>
      <c r="C27" s="10">
        <v>173674</v>
      </c>
    </row>
    <row r="28" spans="1:3" ht="63">
      <c r="A28" s="40">
        <v>6110103</v>
      </c>
      <c r="B28" s="9" t="s">
        <v>193</v>
      </c>
      <c r="C28" s="10">
        <v>2026163</v>
      </c>
    </row>
    <row r="29" spans="1:3" ht="47.25">
      <c r="A29" s="40">
        <v>6110105</v>
      </c>
      <c r="B29" s="9" t="s">
        <v>194</v>
      </c>
      <c r="C29" s="10">
        <v>2006466</v>
      </c>
    </row>
    <row r="30" spans="1:3" ht="78.75">
      <c r="A30" s="40">
        <v>6110106</v>
      </c>
      <c r="B30" s="9" t="s">
        <v>195</v>
      </c>
      <c r="C30" s="10">
        <v>8962</v>
      </c>
    </row>
    <row r="31" spans="1:3" ht="47.25">
      <c r="A31" s="40">
        <v>6110107</v>
      </c>
      <c r="B31" s="9" t="s">
        <v>196</v>
      </c>
      <c r="C31" s="10">
        <v>128277</v>
      </c>
    </row>
    <row r="32" spans="1:3" ht="31.5">
      <c r="A32" s="40">
        <v>6110108</v>
      </c>
      <c r="B32" s="9" t="s">
        <v>197</v>
      </c>
      <c r="C32" s="10">
        <v>999870445</v>
      </c>
    </row>
    <row r="33" spans="1:3" ht="15.75">
      <c r="A33" s="40">
        <v>6110109</v>
      </c>
      <c r="B33" s="9" t="s">
        <v>198</v>
      </c>
      <c r="C33" s="10">
        <v>163813</v>
      </c>
    </row>
    <row r="34" spans="1:3" ht="47.25">
      <c r="A34" s="40">
        <v>6110110</v>
      </c>
      <c r="B34" s="9" t="s">
        <v>199</v>
      </c>
      <c r="C34" s="10">
        <v>827620</v>
      </c>
    </row>
    <row r="35" spans="1:3" ht="47.25">
      <c r="A35" s="40">
        <v>6110200</v>
      </c>
      <c r="B35" s="9" t="s">
        <v>200</v>
      </c>
      <c r="C35" s="10">
        <v>88094316</v>
      </c>
    </row>
    <row r="36" spans="1:3" ht="31.5">
      <c r="A36" s="40">
        <v>6120000</v>
      </c>
      <c r="B36" s="9" t="s">
        <v>201</v>
      </c>
      <c r="C36" s="10">
        <v>12474166</v>
      </c>
    </row>
    <row r="37" spans="1:3" ht="15.75">
      <c r="A37" s="40">
        <v>6130000</v>
      </c>
      <c r="B37" s="9" t="s">
        <v>202</v>
      </c>
      <c r="C37" s="10">
        <f>C38+C39</f>
        <v>130579692</v>
      </c>
    </row>
    <row r="38" spans="1:3" ht="63">
      <c r="A38" s="40">
        <v>6130100</v>
      </c>
      <c r="B38" s="9" t="s">
        <v>203</v>
      </c>
      <c r="C38" s="10">
        <v>130525856</v>
      </c>
    </row>
    <row r="39" spans="1:3" ht="31.5">
      <c r="A39" s="40">
        <v>6130400</v>
      </c>
      <c r="B39" s="9" t="s">
        <v>204</v>
      </c>
      <c r="C39" s="10">
        <v>53836</v>
      </c>
    </row>
    <row r="40" spans="1:3" ht="15.75">
      <c r="A40" s="40">
        <v>6140000</v>
      </c>
      <c r="B40" s="9" t="s">
        <v>205</v>
      </c>
      <c r="C40" s="10">
        <f>C41+C42</f>
        <v>147781564</v>
      </c>
    </row>
    <row r="41" spans="1:3" ht="31.5">
      <c r="A41" s="40">
        <v>6140100</v>
      </c>
      <c r="B41" s="9" t="s">
        <v>206</v>
      </c>
      <c r="C41" s="10">
        <v>131884920</v>
      </c>
    </row>
    <row r="42" spans="1:3" ht="47.25">
      <c r="A42" s="40">
        <v>6140200</v>
      </c>
      <c r="B42" s="9" t="s">
        <v>207</v>
      </c>
      <c r="C42" s="10">
        <v>15896644</v>
      </c>
    </row>
    <row r="43" spans="1:3" ht="15.75">
      <c r="A43" s="40">
        <v>6150000</v>
      </c>
      <c r="B43" s="9" t="s">
        <v>327</v>
      </c>
      <c r="C43" s="10">
        <v>308143</v>
      </c>
    </row>
    <row r="44" spans="1:3" ht="15.75">
      <c r="A44" s="40">
        <v>6160000</v>
      </c>
      <c r="B44" s="9" t="s">
        <v>208</v>
      </c>
      <c r="C44" s="10">
        <f>C45+C46+C47</f>
        <v>35556650</v>
      </c>
    </row>
    <row r="45" spans="1:3" ht="31.5">
      <c r="A45" s="40">
        <v>6160100</v>
      </c>
      <c r="B45" s="9" t="s">
        <v>209</v>
      </c>
      <c r="C45" s="10">
        <v>27681354</v>
      </c>
    </row>
    <row r="46" spans="1:3" ht="31.5">
      <c r="A46" s="40">
        <v>6160200</v>
      </c>
      <c r="B46" s="9" t="s">
        <v>210</v>
      </c>
      <c r="C46" s="10">
        <v>565306</v>
      </c>
    </row>
    <row r="47" spans="1:3" ht="47.25">
      <c r="A47" s="40">
        <v>6160300</v>
      </c>
      <c r="B47" s="9" t="s">
        <v>211</v>
      </c>
      <c r="C47" s="10">
        <v>7309990</v>
      </c>
    </row>
    <row r="48" spans="1:3" ht="15.75">
      <c r="A48" s="40">
        <v>6170000</v>
      </c>
      <c r="B48" s="9" t="s">
        <v>212</v>
      </c>
      <c r="C48" s="10">
        <v>68029</v>
      </c>
    </row>
    <row r="49" spans="1:3" ht="47.25">
      <c r="A49" s="40">
        <v>6180000</v>
      </c>
      <c r="B49" s="9" t="s">
        <v>213</v>
      </c>
      <c r="C49" s="10">
        <v>1395611</v>
      </c>
    </row>
    <row r="50" spans="1:3" ht="15.75">
      <c r="A50" s="40">
        <v>6200000</v>
      </c>
      <c r="B50" s="9" t="s">
        <v>214</v>
      </c>
      <c r="C50" s="10">
        <f>C51+C57+C60+C61</f>
        <v>4567294</v>
      </c>
    </row>
    <row r="51" spans="1:3" ht="15.75">
      <c r="A51" s="40">
        <v>6220000</v>
      </c>
      <c r="B51" s="9" t="s">
        <v>215</v>
      </c>
      <c r="C51" s="10">
        <f>C52+C53+C54</f>
        <v>2224957</v>
      </c>
    </row>
    <row r="52" spans="1:3" ht="15.75">
      <c r="A52" s="40">
        <v>6220300</v>
      </c>
      <c r="B52" s="9" t="s">
        <v>216</v>
      </c>
      <c r="C52" s="10">
        <v>3528</v>
      </c>
    </row>
    <row r="53" spans="1:3" ht="31.5">
      <c r="A53" s="40">
        <v>6220400</v>
      </c>
      <c r="B53" s="9" t="s">
        <v>217</v>
      </c>
      <c r="C53" s="10">
        <v>1937227</v>
      </c>
    </row>
    <row r="54" spans="1:3" ht="63">
      <c r="A54" s="40">
        <v>6220500</v>
      </c>
      <c r="B54" s="9" t="s">
        <v>218</v>
      </c>
      <c r="C54" s="10">
        <f>C55+C56</f>
        <v>284202</v>
      </c>
    </row>
    <row r="55" spans="1:3" ht="31.5">
      <c r="A55" s="40">
        <v>6220530</v>
      </c>
      <c r="B55" s="9" t="s">
        <v>219</v>
      </c>
      <c r="C55" s="10">
        <v>270312</v>
      </c>
    </row>
    <row r="56" spans="1:3" ht="31.5">
      <c r="A56" s="40">
        <v>6220540</v>
      </c>
      <c r="B56" s="9" t="s">
        <v>220</v>
      </c>
      <c r="C56" s="10">
        <v>13890</v>
      </c>
    </row>
    <row r="57" spans="1:3" ht="110.25">
      <c r="A57" s="40">
        <v>6230000</v>
      </c>
      <c r="B57" s="9" t="s">
        <v>221</v>
      </c>
      <c r="C57" s="10">
        <f>C58+C59</f>
        <v>2216172</v>
      </c>
    </row>
    <row r="58" spans="1:3" ht="63">
      <c r="A58" s="40">
        <v>6230100</v>
      </c>
      <c r="B58" s="9" t="s">
        <v>222</v>
      </c>
      <c r="C58" s="10">
        <v>2109162</v>
      </c>
    </row>
    <row r="59" spans="1:3" ht="110.25">
      <c r="A59" s="40">
        <v>6230200</v>
      </c>
      <c r="B59" s="9" t="s">
        <v>223</v>
      </c>
      <c r="C59" s="10">
        <v>107010</v>
      </c>
    </row>
    <row r="60" spans="1:3" ht="15.75">
      <c r="A60" s="40">
        <v>6240000</v>
      </c>
      <c r="B60" s="9" t="s">
        <v>224</v>
      </c>
      <c r="C60" s="10">
        <v>126165</v>
      </c>
    </row>
    <row r="61" spans="1:3" ht="63">
      <c r="A61" s="40">
        <v>6250000</v>
      </c>
      <c r="B61" s="9" t="s">
        <v>225</v>
      </c>
      <c r="C61" s="10">
        <v>0</v>
      </c>
    </row>
    <row r="62" spans="1:3" ht="47.25">
      <c r="A62" s="40">
        <v>6300000</v>
      </c>
      <c r="B62" s="9" t="s">
        <v>328</v>
      </c>
      <c r="C62" s="10">
        <f>C63</f>
        <v>245588817</v>
      </c>
    </row>
    <row r="63" spans="1:3" ht="15.75">
      <c r="A63" s="40">
        <v>6340000</v>
      </c>
      <c r="B63" s="9" t="s">
        <v>226</v>
      </c>
      <c r="C63" s="10">
        <f>C64+C65+C66+C67+C68+C69+C70+C71+C72</f>
        <v>245588817</v>
      </c>
    </row>
    <row r="64" spans="1:3" ht="94.5">
      <c r="A64" s="40">
        <v>6340100</v>
      </c>
      <c r="B64" s="9" t="s">
        <v>227</v>
      </c>
      <c r="C64" s="10">
        <v>199948212</v>
      </c>
    </row>
    <row r="65" spans="1:3" ht="94.5">
      <c r="A65" s="40">
        <v>6340200</v>
      </c>
      <c r="B65" s="9" t="s">
        <v>329</v>
      </c>
      <c r="C65" s="10">
        <v>107319</v>
      </c>
    </row>
    <row r="66" spans="1:3" ht="78.75">
      <c r="A66" s="40">
        <v>6340500</v>
      </c>
      <c r="B66" s="9" t="s">
        <v>228</v>
      </c>
      <c r="C66" s="10">
        <v>37954702</v>
      </c>
    </row>
    <row r="67" spans="1:3" ht="47.25">
      <c r="A67" s="40">
        <v>6340600</v>
      </c>
      <c r="B67" s="9" t="s">
        <v>229</v>
      </c>
      <c r="C67" s="10">
        <v>540330</v>
      </c>
    </row>
    <row r="68" spans="1:3" ht="78.75">
      <c r="A68" s="40">
        <v>6340700</v>
      </c>
      <c r="B68" s="9" t="s">
        <v>230</v>
      </c>
      <c r="C68" s="10">
        <v>6532841</v>
      </c>
    </row>
    <row r="69" spans="1:3" ht="31.5">
      <c r="A69" s="40">
        <v>6340800</v>
      </c>
      <c r="B69" s="9" t="s">
        <v>231</v>
      </c>
      <c r="C69" s="10">
        <v>187745</v>
      </c>
    </row>
    <row r="70" spans="1:3" ht="47.25">
      <c r="A70" s="40">
        <v>6340900</v>
      </c>
      <c r="B70" s="9" t="s">
        <v>232</v>
      </c>
      <c r="C70" s="10">
        <v>0</v>
      </c>
    </row>
    <row r="71" spans="1:3" ht="47.25">
      <c r="A71" s="40">
        <v>6340950</v>
      </c>
      <c r="B71" s="9" t="s">
        <v>233</v>
      </c>
      <c r="C71" s="10">
        <v>317486</v>
      </c>
    </row>
    <row r="72" spans="1:3" ht="47.25">
      <c r="A72" s="40">
        <v>6340960</v>
      </c>
      <c r="B72" s="9" t="s">
        <v>234</v>
      </c>
      <c r="C72" s="10">
        <v>182</v>
      </c>
    </row>
    <row r="73" spans="1:3" ht="15.75">
      <c r="A73" s="40">
        <v>6400000</v>
      </c>
      <c r="B73" s="9" t="s">
        <v>237</v>
      </c>
      <c r="C73" s="10">
        <f>C74</f>
        <v>277164129</v>
      </c>
    </row>
    <row r="74" spans="1:3" ht="31.5">
      <c r="A74" s="40">
        <v>6410000</v>
      </c>
      <c r="B74" s="9" t="s">
        <v>235</v>
      </c>
      <c r="C74" s="10">
        <f>C75+C76</f>
        <v>277164129</v>
      </c>
    </row>
    <row r="75" spans="1:3" ht="47.25">
      <c r="A75" s="40">
        <v>6410100</v>
      </c>
      <c r="B75" s="9" t="s">
        <v>330</v>
      </c>
      <c r="C75" s="10">
        <v>277114113</v>
      </c>
    </row>
    <row r="76" spans="1:3" ht="47.25">
      <c r="A76" s="40">
        <v>6410200</v>
      </c>
      <c r="B76" s="9" t="s">
        <v>236</v>
      </c>
      <c r="C76" s="10">
        <v>50016</v>
      </c>
    </row>
    <row r="77" spans="1:3" ht="15.75">
      <c r="A77" s="40"/>
      <c r="B77" s="9" t="s">
        <v>331</v>
      </c>
      <c r="C77" s="10">
        <f>C19+C23+C50+C62+C73</f>
        <v>1980413430</v>
      </c>
    </row>
  </sheetData>
  <sheetProtection/>
  <mergeCells count="15">
    <mergeCell ref="A16:C16"/>
    <mergeCell ref="B1:C1"/>
    <mergeCell ref="B2:C2"/>
    <mergeCell ref="B4:C4"/>
    <mergeCell ref="B5:C5"/>
    <mergeCell ref="B6:C6"/>
    <mergeCell ref="B8:C8"/>
    <mergeCell ref="B9:C9"/>
    <mergeCell ref="B7:C7"/>
    <mergeCell ref="A15:C15"/>
    <mergeCell ref="B10:C10"/>
    <mergeCell ref="B11:C11"/>
    <mergeCell ref="B12:C12"/>
    <mergeCell ref="B13:C13"/>
    <mergeCell ref="B3:C3"/>
  </mergeCells>
  <printOptions/>
  <pageMargins left="1.1811023622047245" right="0.3937007874015748" top="0.3937007874015748" bottom="0.7874015748031497" header="0.1968503937007874" footer="0.31496062992125984"/>
  <pageSetup firstPageNumber="3" useFirstPageNumber="1"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238">
      <selection activeCell="E251" sqref="E251"/>
    </sheetView>
  </sheetViews>
  <sheetFormatPr defaultColWidth="9.140625" defaultRowHeight="15"/>
  <cols>
    <col min="1" max="2" width="4.8515625" style="5" customWidth="1"/>
    <col min="3" max="3" width="8.57421875" style="37" customWidth="1"/>
    <col min="4" max="4" width="52.8515625" style="27" customWidth="1"/>
    <col min="5" max="5" width="13.8515625" style="6" customWidth="1"/>
    <col min="6" max="6" width="10.00390625" style="0" bestFit="1" customWidth="1"/>
    <col min="8" max="8" width="9.8515625" style="0" bestFit="1" customWidth="1"/>
  </cols>
  <sheetData>
    <row r="1" spans="4:5" ht="15.75">
      <c r="D1" s="45" t="s">
        <v>319</v>
      </c>
      <c r="E1" s="45"/>
    </row>
    <row r="2" spans="4:5" ht="15.75" customHeight="1">
      <c r="D2" s="45" t="s">
        <v>318</v>
      </c>
      <c r="E2" s="45"/>
    </row>
    <row r="3" spans="4:5" ht="15.75" customHeight="1">
      <c r="D3" s="45" t="s">
        <v>317</v>
      </c>
      <c r="E3" s="45"/>
    </row>
    <row r="4" spans="4:5" ht="15.75" customHeight="1">
      <c r="D4" s="45" t="s">
        <v>316</v>
      </c>
      <c r="E4" s="45"/>
    </row>
    <row r="5" spans="4:5" ht="15.75" customHeight="1">
      <c r="D5" s="45" t="s">
        <v>315</v>
      </c>
      <c r="E5" s="45"/>
    </row>
    <row r="6" spans="4:5" ht="15.75">
      <c r="D6" s="45" t="s">
        <v>320</v>
      </c>
      <c r="E6" s="45"/>
    </row>
    <row r="7" spans="4:5" ht="15.75">
      <c r="D7" s="49" t="s">
        <v>321</v>
      </c>
      <c r="E7" s="49"/>
    </row>
    <row r="8" spans="1:5" ht="15.75">
      <c r="A8" s="7"/>
      <c r="B8" s="8"/>
      <c r="C8" s="31"/>
      <c r="D8" s="45"/>
      <c r="E8" s="45"/>
    </row>
    <row r="9" spans="1:5" ht="15.75" customHeight="1">
      <c r="A9" s="8"/>
      <c r="B9" s="8"/>
      <c r="C9" s="31"/>
      <c r="D9" s="45" t="s">
        <v>319</v>
      </c>
      <c r="E9" s="45"/>
    </row>
    <row r="10" spans="1:5" ht="15.75" customHeight="1">
      <c r="A10" s="8"/>
      <c r="B10" s="45"/>
      <c r="C10" s="45"/>
      <c r="D10" s="45" t="s">
        <v>318</v>
      </c>
      <c r="E10" s="45"/>
    </row>
    <row r="11" spans="1:5" ht="15.75" customHeight="1">
      <c r="A11" s="8"/>
      <c r="B11" s="45"/>
      <c r="C11" s="45"/>
      <c r="D11" s="45" t="s">
        <v>315</v>
      </c>
      <c r="E11" s="45"/>
    </row>
    <row r="12" spans="1:5" ht="15.75">
      <c r="A12" s="8"/>
      <c r="B12" s="45"/>
      <c r="C12" s="45"/>
      <c r="D12" s="45" t="s">
        <v>320</v>
      </c>
      <c r="E12" s="45"/>
    </row>
    <row r="13" spans="1:5" ht="15.75">
      <c r="A13" s="8"/>
      <c r="B13" s="8"/>
      <c r="C13" s="31"/>
      <c r="D13" s="45" t="s">
        <v>321</v>
      </c>
      <c r="E13" s="45"/>
    </row>
    <row r="14" spans="1:5" ht="15.75">
      <c r="A14" s="8"/>
      <c r="B14" s="8"/>
      <c r="C14" s="31"/>
      <c r="D14" s="28"/>
      <c r="E14" s="8"/>
    </row>
    <row r="15" spans="1:7" ht="15.75">
      <c r="A15" s="53" t="s">
        <v>240</v>
      </c>
      <c r="B15" s="53"/>
      <c r="C15" s="53"/>
      <c r="D15" s="53"/>
      <c r="E15" s="53"/>
      <c r="F15" s="2"/>
      <c r="G15" s="2"/>
    </row>
    <row r="16" spans="1:7" ht="15.75">
      <c r="A16" s="53" t="s">
        <v>182</v>
      </c>
      <c r="B16" s="53"/>
      <c r="C16" s="53"/>
      <c r="D16" s="53"/>
      <c r="E16" s="53"/>
      <c r="F16" s="2"/>
      <c r="G16" s="2"/>
    </row>
    <row r="17" spans="1:5" ht="15.75">
      <c r="A17" s="8"/>
      <c r="B17" s="8"/>
      <c r="C17" s="31"/>
      <c r="D17" s="28"/>
      <c r="E17" s="8"/>
    </row>
    <row r="18" spans="1:5" ht="15.75">
      <c r="A18" s="54" t="s">
        <v>4</v>
      </c>
      <c r="B18" s="54"/>
      <c r="C18" s="55" t="s">
        <v>5</v>
      </c>
      <c r="D18" s="57" t="s">
        <v>6</v>
      </c>
      <c r="E18" s="58" t="s">
        <v>7</v>
      </c>
    </row>
    <row r="19" spans="1:5" ht="47.25">
      <c r="A19" s="3" t="s">
        <v>8</v>
      </c>
      <c r="B19" s="3" t="s">
        <v>9</v>
      </c>
      <c r="C19" s="56"/>
      <c r="D19" s="57"/>
      <c r="E19" s="58"/>
    </row>
    <row r="20" spans="1:5" ht="15.75">
      <c r="A20" s="50" t="s">
        <v>10</v>
      </c>
      <c r="B20" s="51"/>
      <c r="C20" s="52"/>
      <c r="D20" s="32" t="s">
        <v>332</v>
      </c>
      <c r="E20" s="21">
        <f>E21</f>
        <v>24936813</v>
      </c>
    </row>
    <row r="21" spans="1:5" ht="63">
      <c r="A21" s="4"/>
      <c r="B21" s="50" t="s">
        <v>11</v>
      </c>
      <c r="C21" s="52"/>
      <c r="D21" s="32" t="s">
        <v>333</v>
      </c>
      <c r="E21" s="21">
        <f>E22+E239</f>
        <v>24936813</v>
      </c>
    </row>
    <row r="22" spans="1:5" ht="15.75">
      <c r="A22" s="4"/>
      <c r="B22" s="4"/>
      <c r="C22" s="41">
        <v>100000</v>
      </c>
      <c r="D22" s="29" t="s">
        <v>12</v>
      </c>
      <c r="E22" s="21">
        <f>E23+E56</f>
        <v>23390878</v>
      </c>
    </row>
    <row r="23" spans="1:5" ht="15.75">
      <c r="A23" s="4"/>
      <c r="B23" s="4"/>
      <c r="C23" s="41">
        <v>110000</v>
      </c>
      <c r="D23" s="29" t="s">
        <v>13</v>
      </c>
      <c r="E23" s="21">
        <f>E24+E31+E32+E35+E38+E39+E47</f>
        <v>23387552</v>
      </c>
    </row>
    <row r="24" spans="1:5" ht="15.75">
      <c r="A24" s="4"/>
      <c r="B24" s="4"/>
      <c r="C24" s="41">
        <v>110100</v>
      </c>
      <c r="D24" s="29" t="s">
        <v>14</v>
      </c>
      <c r="E24" s="21">
        <f>SUM(E25:E30)</f>
        <v>16163853</v>
      </c>
    </row>
    <row r="25" spans="1:5" ht="15.75">
      <c r="A25" s="4"/>
      <c r="B25" s="4"/>
      <c r="C25" s="41">
        <v>110110</v>
      </c>
      <c r="D25" s="29" t="s">
        <v>15</v>
      </c>
      <c r="E25" s="21">
        <v>10330764</v>
      </c>
    </row>
    <row r="26" spans="1:5" ht="15.75">
      <c r="A26" s="4"/>
      <c r="B26" s="4"/>
      <c r="C26" s="41">
        <v>110120</v>
      </c>
      <c r="D26" s="29" t="s">
        <v>16</v>
      </c>
      <c r="E26" s="21">
        <v>1198492</v>
      </c>
    </row>
    <row r="27" spans="1:5" ht="15.75">
      <c r="A27" s="4"/>
      <c r="B27" s="4"/>
      <c r="C27" s="41">
        <v>110130</v>
      </c>
      <c r="D27" s="29" t="s">
        <v>17</v>
      </c>
      <c r="E27" s="21">
        <v>1797036</v>
      </c>
    </row>
    <row r="28" spans="1:5" ht="15.75">
      <c r="A28" s="4"/>
      <c r="B28" s="4"/>
      <c r="C28" s="41">
        <v>110170</v>
      </c>
      <c r="D28" s="29" t="s">
        <v>18</v>
      </c>
      <c r="E28" s="21">
        <v>1721440</v>
      </c>
    </row>
    <row r="29" spans="1:5" ht="15.75">
      <c r="A29" s="4"/>
      <c r="B29" s="4"/>
      <c r="C29" s="41">
        <v>110180</v>
      </c>
      <c r="D29" s="29" t="s">
        <v>19</v>
      </c>
      <c r="E29" s="21">
        <v>1033076</v>
      </c>
    </row>
    <row r="30" spans="1:5" ht="15.75">
      <c r="A30" s="4"/>
      <c r="B30" s="4"/>
      <c r="C30" s="41">
        <v>110190</v>
      </c>
      <c r="D30" s="29" t="s">
        <v>20</v>
      </c>
      <c r="E30" s="21">
        <v>83045</v>
      </c>
    </row>
    <row r="31" spans="1:5" ht="31.5">
      <c r="A31" s="4"/>
      <c r="B31" s="4"/>
      <c r="C31" s="41">
        <v>110200</v>
      </c>
      <c r="D31" s="29" t="s">
        <v>294</v>
      </c>
      <c r="E31" s="21">
        <v>3818873</v>
      </c>
    </row>
    <row r="32" spans="1:5" ht="31.5">
      <c r="A32" s="4"/>
      <c r="B32" s="4"/>
      <c r="C32" s="41">
        <v>110300</v>
      </c>
      <c r="D32" s="29" t="s">
        <v>21</v>
      </c>
      <c r="E32" s="21">
        <f>SUM(E33:E34)</f>
        <v>1294683</v>
      </c>
    </row>
    <row r="33" spans="1:5" ht="15.75">
      <c r="A33" s="4"/>
      <c r="B33" s="4"/>
      <c r="C33" s="41">
        <v>110350</v>
      </c>
      <c r="D33" s="29" t="s">
        <v>22</v>
      </c>
      <c r="E33" s="21">
        <v>586716</v>
      </c>
    </row>
    <row r="34" spans="1:5" ht="31.5">
      <c r="A34" s="4"/>
      <c r="B34" s="4"/>
      <c r="C34" s="41">
        <v>110360</v>
      </c>
      <c r="D34" s="29" t="s">
        <v>23</v>
      </c>
      <c r="E34" s="21">
        <v>707967</v>
      </c>
    </row>
    <row r="35" spans="1:5" ht="15.75">
      <c r="A35" s="4"/>
      <c r="B35" s="4"/>
      <c r="C35" s="41">
        <v>110400</v>
      </c>
      <c r="D35" s="29" t="s">
        <v>24</v>
      </c>
      <c r="E35" s="21">
        <f>SUM(E36:E36)</f>
        <v>33451</v>
      </c>
    </row>
    <row r="36" spans="1:5" ht="31.5">
      <c r="A36" s="4"/>
      <c r="B36" s="4"/>
      <c r="C36" s="41">
        <v>110410</v>
      </c>
      <c r="D36" s="29" t="s">
        <v>25</v>
      </c>
      <c r="E36" s="21">
        <v>33451</v>
      </c>
    </row>
    <row r="37" spans="1:5" ht="15.75">
      <c r="A37" s="4"/>
      <c r="B37" s="4"/>
      <c r="C37" s="41">
        <v>110500</v>
      </c>
      <c r="D37" s="29" t="s">
        <v>26</v>
      </c>
      <c r="E37" s="21"/>
    </row>
    <row r="38" spans="1:5" ht="15.75">
      <c r="A38" s="4"/>
      <c r="B38" s="4"/>
      <c r="C38" s="41">
        <v>110600</v>
      </c>
      <c r="D38" s="29" t="s">
        <v>27</v>
      </c>
      <c r="E38" s="21">
        <v>517163</v>
      </c>
    </row>
    <row r="39" spans="1:5" ht="15.75">
      <c r="A39" s="4"/>
      <c r="B39" s="4"/>
      <c r="C39" s="41">
        <v>110700</v>
      </c>
      <c r="D39" s="29" t="s">
        <v>28</v>
      </c>
      <c r="E39" s="21">
        <f>SUM(E40:E46)</f>
        <v>891515</v>
      </c>
    </row>
    <row r="40" spans="1:5" ht="15.75">
      <c r="A40" s="4"/>
      <c r="B40" s="4"/>
      <c r="C40" s="41">
        <v>110710</v>
      </c>
      <c r="D40" s="29" t="s">
        <v>29</v>
      </c>
      <c r="E40" s="21">
        <v>252025</v>
      </c>
    </row>
    <row r="41" spans="1:5" ht="15.75">
      <c r="A41" s="4"/>
      <c r="B41" s="4"/>
      <c r="C41" s="41">
        <v>110720</v>
      </c>
      <c r="D41" s="29" t="s">
        <v>30</v>
      </c>
      <c r="E41" s="21">
        <v>432472</v>
      </c>
    </row>
    <row r="42" spans="1:5" ht="15.75">
      <c r="A42" s="4"/>
      <c r="B42" s="4"/>
      <c r="C42" s="41">
        <v>110730</v>
      </c>
      <c r="D42" s="29" t="s">
        <v>31</v>
      </c>
      <c r="E42" s="21">
        <v>120519</v>
      </c>
    </row>
    <row r="43" spans="1:5" ht="15.75">
      <c r="A43" s="4"/>
      <c r="B43" s="4"/>
      <c r="C43" s="41">
        <v>110740</v>
      </c>
      <c r="D43" s="29" t="s">
        <v>32</v>
      </c>
      <c r="E43" s="21">
        <v>16582</v>
      </c>
    </row>
    <row r="44" spans="1:5" ht="15.75">
      <c r="A44" s="4"/>
      <c r="B44" s="4"/>
      <c r="C44" s="41">
        <v>110750</v>
      </c>
      <c r="D44" s="29" t="s">
        <v>33</v>
      </c>
      <c r="E44" s="21">
        <v>16739</v>
      </c>
    </row>
    <row r="45" spans="1:5" ht="15.75">
      <c r="A45" s="4"/>
      <c r="B45" s="4"/>
      <c r="C45" s="41">
        <v>110760</v>
      </c>
      <c r="D45" s="29" t="s">
        <v>34</v>
      </c>
      <c r="E45" s="21">
        <v>8280</v>
      </c>
    </row>
    <row r="46" spans="1:5" ht="15.75">
      <c r="A46" s="4"/>
      <c r="B46" s="4"/>
      <c r="C46" s="41">
        <v>110780</v>
      </c>
      <c r="D46" s="29" t="s">
        <v>35</v>
      </c>
      <c r="E46" s="21">
        <v>44898</v>
      </c>
    </row>
    <row r="47" spans="1:5" ht="31.5">
      <c r="A47" s="4"/>
      <c r="B47" s="4"/>
      <c r="C47" s="41">
        <v>111000</v>
      </c>
      <c r="D47" s="29" t="s">
        <v>36</v>
      </c>
      <c r="E47" s="21">
        <f>SUM(E48:E55)</f>
        <v>668014</v>
      </c>
    </row>
    <row r="48" spans="1:5" ht="31.5">
      <c r="A48" s="4"/>
      <c r="B48" s="4"/>
      <c r="C48" s="41">
        <v>111020</v>
      </c>
      <c r="D48" s="29" t="s">
        <v>37</v>
      </c>
      <c r="E48" s="21">
        <v>139681</v>
      </c>
    </row>
    <row r="49" spans="1:5" ht="15.75">
      <c r="A49" s="4"/>
      <c r="B49" s="4"/>
      <c r="C49" s="41">
        <v>111030</v>
      </c>
      <c r="D49" s="29" t="s">
        <v>38</v>
      </c>
      <c r="E49" s="21">
        <v>102146</v>
      </c>
    </row>
    <row r="50" spans="1:5" ht="15.75">
      <c r="A50" s="4"/>
      <c r="B50" s="4"/>
      <c r="C50" s="41">
        <v>111042</v>
      </c>
      <c r="D50" s="29" t="s">
        <v>39</v>
      </c>
      <c r="E50" s="21">
        <v>32745</v>
      </c>
    </row>
    <row r="51" spans="1:5" ht="15.75">
      <c r="A51" s="4"/>
      <c r="B51" s="4"/>
      <c r="C51" s="41">
        <v>111044</v>
      </c>
      <c r="D51" s="29" t="s">
        <v>40</v>
      </c>
      <c r="E51" s="21">
        <v>8199</v>
      </c>
    </row>
    <row r="52" spans="1:5" ht="15.75">
      <c r="A52" s="4"/>
      <c r="B52" s="4"/>
      <c r="C52" s="41">
        <v>111045</v>
      </c>
      <c r="D52" s="29" t="s">
        <v>41</v>
      </c>
      <c r="E52" s="21">
        <v>156152</v>
      </c>
    </row>
    <row r="53" spans="1:5" ht="15.75">
      <c r="A53" s="4"/>
      <c r="B53" s="4"/>
      <c r="C53" s="41">
        <v>111046</v>
      </c>
      <c r="D53" s="29" t="s">
        <v>42</v>
      </c>
      <c r="E53" s="21">
        <v>4914</v>
      </c>
    </row>
    <row r="54" spans="1:5" ht="15.75">
      <c r="A54" s="4"/>
      <c r="B54" s="4"/>
      <c r="C54" s="41">
        <v>111050</v>
      </c>
      <c r="D54" s="29" t="s">
        <v>43</v>
      </c>
      <c r="E54" s="21">
        <v>152735</v>
      </c>
    </row>
    <row r="55" spans="1:5" ht="31.5">
      <c r="A55" s="4"/>
      <c r="B55" s="4"/>
      <c r="C55" s="41">
        <v>111070</v>
      </c>
      <c r="D55" s="29" t="s">
        <v>44</v>
      </c>
      <c r="E55" s="21">
        <v>71442</v>
      </c>
    </row>
    <row r="56" spans="1:5" ht="15.75">
      <c r="A56" s="4"/>
      <c r="B56" s="4"/>
      <c r="C56" s="41">
        <v>130650</v>
      </c>
      <c r="D56" s="29" t="s">
        <v>45</v>
      </c>
      <c r="E56" s="21">
        <v>3326</v>
      </c>
    </row>
    <row r="57" spans="1:5" ht="31.5">
      <c r="A57" s="4"/>
      <c r="B57" s="4"/>
      <c r="C57" s="41">
        <v>140000</v>
      </c>
      <c r="D57" s="29" t="s">
        <v>295</v>
      </c>
      <c r="E57" s="21">
        <f>E58+E68+E74</f>
        <v>18984864</v>
      </c>
    </row>
    <row r="58" spans="1:5" ht="15.75">
      <c r="A58" s="4"/>
      <c r="B58" s="4"/>
      <c r="C58" s="41">
        <v>140200</v>
      </c>
      <c r="D58" s="29" t="s">
        <v>46</v>
      </c>
      <c r="E58" s="21">
        <f>E59+E60+E63+E64+E65</f>
        <v>1638810</v>
      </c>
    </row>
    <row r="59" spans="1:5" ht="15.75">
      <c r="A59" s="4"/>
      <c r="B59" s="4"/>
      <c r="C59" s="41">
        <v>140210</v>
      </c>
      <c r="D59" s="29" t="s">
        <v>47</v>
      </c>
      <c r="E59" s="21">
        <v>523738</v>
      </c>
    </row>
    <row r="60" spans="1:5" ht="15.75">
      <c r="A60" s="4"/>
      <c r="B60" s="4"/>
      <c r="C60" s="41">
        <v>140220</v>
      </c>
      <c r="D60" s="29" t="s">
        <v>48</v>
      </c>
      <c r="E60" s="21">
        <f>SUM(E61:E62)</f>
        <v>41137</v>
      </c>
    </row>
    <row r="61" spans="1:5" ht="31.5">
      <c r="A61" s="4"/>
      <c r="B61" s="4"/>
      <c r="C61" s="41">
        <v>140221</v>
      </c>
      <c r="D61" s="29" t="s">
        <v>49</v>
      </c>
      <c r="E61" s="21">
        <v>32845</v>
      </c>
    </row>
    <row r="62" spans="1:5" ht="15.75">
      <c r="A62" s="4"/>
      <c r="B62" s="4"/>
      <c r="C62" s="41">
        <v>140222</v>
      </c>
      <c r="D62" s="29" t="s">
        <v>50</v>
      </c>
      <c r="E62" s="21">
        <v>8292</v>
      </c>
    </row>
    <row r="63" spans="1:5" ht="15.75">
      <c r="A63" s="4"/>
      <c r="B63" s="4"/>
      <c r="C63" s="41">
        <v>140230</v>
      </c>
      <c r="D63" s="29" t="s">
        <v>51</v>
      </c>
      <c r="E63" s="21">
        <v>816059</v>
      </c>
    </row>
    <row r="64" spans="1:5" ht="31.5">
      <c r="A64" s="4"/>
      <c r="B64" s="4"/>
      <c r="C64" s="41">
        <v>140240</v>
      </c>
      <c r="D64" s="29" t="s">
        <v>52</v>
      </c>
      <c r="E64" s="21">
        <v>247600</v>
      </c>
    </row>
    <row r="65" spans="1:5" ht="15.75">
      <c r="A65" s="4"/>
      <c r="B65" s="4"/>
      <c r="C65" s="41">
        <v>140250</v>
      </c>
      <c r="D65" s="29" t="s">
        <v>53</v>
      </c>
      <c r="E65" s="21">
        <f>SUM(E66:E67)</f>
        <v>10276</v>
      </c>
    </row>
    <row r="66" spans="1:5" ht="15.75">
      <c r="A66" s="4"/>
      <c r="B66" s="4"/>
      <c r="C66" s="41">
        <v>140251</v>
      </c>
      <c r="D66" s="29" t="s">
        <v>54</v>
      </c>
      <c r="E66" s="21">
        <v>8499</v>
      </c>
    </row>
    <row r="67" spans="1:5" ht="15.75">
      <c r="A67" s="4"/>
      <c r="B67" s="4"/>
      <c r="C67" s="41">
        <v>140252</v>
      </c>
      <c r="D67" s="29" t="s">
        <v>55</v>
      </c>
      <c r="E67" s="21">
        <v>1777</v>
      </c>
    </row>
    <row r="68" spans="1:5" ht="15.75">
      <c r="A68" s="4"/>
      <c r="B68" s="4"/>
      <c r="C68" s="41">
        <v>140400</v>
      </c>
      <c r="D68" s="29" t="s">
        <v>56</v>
      </c>
      <c r="E68" s="21">
        <f>SUM(E69:E72)</f>
        <v>17316329</v>
      </c>
    </row>
    <row r="69" spans="1:5" ht="15.75">
      <c r="A69" s="4"/>
      <c r="B69" s="4"/>
      <c r="C69" s="41">
        <v>140410</v>
      </c>
      <c r="D69" s="29" t="s">
        <v>57</v>
      </c>
      <c r="E69" s="21">
        <v>17179865</v>
      </c>
    </row>
    <row r="70" spans="1:5" ht="31.5">
      <c r="A70" s="4"/>
      <c r="B70" s="4"/>
      <c r="C70" s="41">
        <v>140420</v>
      </c>
      <c r="D70" s="29" t="s">
        <v>58</v>
      </c>
      <c r="E70" s="21">
        <v>120298</v>
      </c>
    </row>
    <row r="71" spans="1:5" ht="15.75">
      <c r="A71" s="4"/>
      <c r="B71" s="4"/>
      <c r="C71" s="41">
        <v>140440</v>
      </c>
      <c r="D71" s="29" t="s">
        <v>18</v>
      </c>
      <c r="E71" s="21">
        <v>10040</v>
      </c>
    </row>
    <row r="72" spans="1:5" ht="15.75">
      <c r="A72" s="4"/>
      <c r="B72" s="4"/>
      <c r="C72" s="41">
        <v>140450</v>
      </c>
      <c r="D72" s="29" t="s">
        <v>59</v>
      </c>
      <c r="E72" s="21">
        <v>6126</v>
      </c>
    </row>
    <row r="73" spans="1:5" ht="31.5">
      <c r="A73" s="4"/>
      <c r="B73" s="4"/>
      <c r="C73" s="41">
        <v>140451</v>
      </c>
      <c r="D73" s="29" t="s">
        <v>60</v>
      </c>
      <c r="E73" s="21">
        <v>6126</v>
      </c>
    </row>
    <row r="74" spans="1:5" ht="15.75">
      <c r="A74" s="4"/>
      <c r="B74" s="4"/>
      <c r="C74" s="41">
        <v>140900</v>
      </c>
      <c r="D74" s="29" t="s">
        <v>61</v>
      </c>
      <c r="E74" s="21">
        <v>29725</v>
      </c>
    </row>
    <row r="75" spans="1:5" ht="63">
      <c r="A75" s="4"/>
      <c r="B75" s="4"/>
      <c r="C75" s="41">
        <v>150000</v>
      </c>
      <c r="D75" s="29" t="s">
        <v>62</v>
      </c>
      <c r="E75" s="21">
        <f>E76+E94+E99</f>
        <v>272804058</v>
      </c>
    </row>
    <row r="76" spans="1:5" ht="47.25">
      <c r="A76" s="4"/>
      <c r="B76" s="4"/>
      <c r="C76" s="41">
        <v>151000</v>
      </c>
      <c r="D76" s="29" t="s">
        <v>63</v>
      </c>
      <c r="E76" s="21">
        <f>E77+E80+E83+E87+E90+E91</f>
        <v>184206362</v>
      </c>
    </row>
    <row r="77" spans="1:5" ht="31.5">
      <c r="A77" s="4"/>
      <c r="B77" s="4"/>
      <c r="C77" s="41">
        <v>151100</v>
      </c>
      <c r="D77" s="29" t="s">
        <v>64</v>
      </c>
      <c r="E77" s="21">
        <f>E78+E79</f>
        <v>126635316</v>
      </c>
    </row>
    <row r="78" spans="1:5" ht="47.25">
      <c r="A78" s="4"/>
      <c r="B78" s="4"/>
      <c r="C78" s="41">
        <v>151110</v>
      </c>
      <c r="D78" s="29" t="s">
        <v>296</v>
      </c>
      <c r="E78" s="21">
        <v>88094316</v>
      </c>
    </row>
    <row r="79" spans="1:5" ht="31.5">
      <c r="A79" s="4"/>
      <c r="B79" s="4"/>
      <c r="C79" s="41">
        <v>151120</v>
      </c>
      <c r="D79" s="29" t="s">
        <v>65</v>
      </c>
      <c r="E79" s="21">
        <v>38541000</v>
      </c>
    </row>
    <row r="80" spans="1:5" ht="31.5">
      <c r="A80" s="4"/>
      <c r="B80" s="4"/>
      <c r="C80" s="41">
        <v>151200</v>
      </c>
      <c r="D80" s="29" t="s">
        <v>66</v>
      </c>
      <c r="E80" s="21">
        <f>E81+E82</f>
        <v>10000000</v>
      </c>
    </row>
    <row r="81" spans="1:5" ht="15.75">
      <c r="A81" s="4"/>
      <c r="B81" s="4"/>
      <c r="C81" s="41">
        <v>151210</v>
      </c>
      <c r="D81" s="29" t="s">
        <v>67</v>
      </c>
      <c r="E81" s="21">
        <v>3300000</v>
      </c>
    </row>
    <row r="82" spans="1:5" ht="15.75">
      <c r="A82" s="4"/>
      <c r="B82" s="4"/>
      <c r="C82" s="41">
        <v>151220</v>
      </c>
      <c r="D82" s="29" t="s">
        <v>68</v>
      </c>
      <c r="E82" s="21">
        <v>6700000</v>
      </c>
    </row>
    <row r="83" spans="1:5" ht="15.75">
      <c r="A83" s="4"/>
      <c r="B83" s="4"/>
      <c r="C83" s="41">
        <v>151300</v>
      </c>
      <c r="D83" s="29" t="s">
        <v>69</v>
      </c>
      <c r="E83" s="21">
        <f>SUM(E84:E86)</f>
        <v>46386367</v>
      </c>
    </row>
    <row r="84" spans="1:5" ht="15.75">
      <c r="A84" s="4"/>
      <c r="B84" s="4"/>
      <c r="C84" s="41">
        <v>151310</v>
      </c>
      <c r="D84" s="29" t="s">
        <v>70</v>
      </c>
      <c r="E84" s="21">
        <v>405620</v>
      </c>
    </row>
    <row r="85" spans="1:5" ht="31.5">
      <c r="A85" s="4"/>
      <c r="B85" s="4"/>
      <c r="C85" s="41">
        <v>151320</v>
      </c>
      <c r="D85" s="29" t="s">
        <v>71</v>
      </c>
      <c r="E85" s="21">
        <v>2052500</v>
      </c>
    </row>
    <row r="86" spans="1:5" ht="47.25">
      <c r="A86" s="4"/>
      <c r="B86" s="4"/>
      <c r="C86" s="41">
        <v>151330</v>
      </c>
      <c r="D86" s="29" t="s">
        <v>303</v>
      </c>
      <c r="E86" s="21">
        <v>43928247</v>
      </c>
    </row>
    <row r="87" spans="1:5" ht="47.25">
      <c r="A87" s="4"/>
      <c r="B87" s="4"/>
      <c r="C87" s="41">
        <v>151400</v>
      </c>
      <c r="D87" s="29" t="s">
        <v>72</v>
      </c>
      <c r="E87" s="21">
        <f>E88+E89</f>
        <v>984679</v>
      </c>
    </row>
    <row r="88" spans="1:5" ht="31.5">
      <c r="A88" s="4"/>
      <c r="B88" s="4"/>
      <c r="C88" s="41">
        <v>151410</v>
      </c>
      <c r="D88" s="29" t="s">
        <v>73</v>
      </c>
      <c r="E88" s="21">
        <v>852824</v>
      </c>
    </row>
    <row r="89" spans="1:5" ht="47.25">
      <c r="A89" s="4"/>
      <c r="B89" s="4"/>
      <c r="C89" s="41">
        <v>151420</v>
      </c>
      <c r="D89" s="29" t="s">
        <v>74</v>
      </c>
      <c r="E89" s="21">
        <v>131855</v>
      </c>
    </row>
    <row r="90" spans="1:5" ht="94.5">
      <c r="A90" s="4"/>
      <c r="B90" s="4"/>
      <c r="C90" s="41">
        <v>151500</v>
      </c>
      <c r="D90" s="29" t="s">
        <v>75</v>
      </c>
      <c r="E90" s="21">
        <v>150000</v>
      </c>
    </row>
    <row r="91" spans="1:5" ht="15.75">
      <c r="A91" s="4"/>
      <c r="B91" s="4"/>
      <c r="C91" s="41">
        <v>151600</v>
      </c>
      <c r="D91" s="29" t="s">
        <v>76</v>
      </c>
      <c r="E91" s="21">
        <f>E92</f>
        <v>50000</v>
      </c>
    </row>
    <row r="92" spans="1:5" ht="15.75">
      <c r="A92" s="4"/>
      <c r="B92" s="4"/>
      <c r="C92" s="41">
        <v>151630</v>
      </c>
      <c r="D92" s="29" t="s">
        <v>77</v>
      </c>
      <c r="E92" s="21">
        <f>E93</f>
        <v>50000</v>
      </c>
    </row>
    <row r="93" spans="1:5" ht="31.5">
      <c r="A93" s="4"/>
      <c r="B93" s="4"/>
      <c r="C93" s="41">
        <v>151631</v>
      </c>
      <c r="D93" s="29" t="s">
        <v>78</v>
      </c>
      <c r="E93" s="21">
        <v>50000</v>
      </c>
    </row>
    <row r="94" spans="1:5" ht="31.5">
      <c r="A94" s="4"/>
      <c r="B94" s="4"/>
      <c r="C94" s="41">
        <v>152000</v>
      </c>
      <c r="D94" s="29" t="s">
        <v>79</v>
      </c>
      <c r="E94" s="21">
        <f>SUM(E95:E98)</f>
        <v>40845210</v>
      </c>
    </row>
    <row r="95" spans="1:5" ht="47.25">
      <c r="A95" s="4"/>
      <c r="B95" s="4"/>
      <c r="C95" s="41">
        <v>152100</v>
      </c>
      <c r="D95" s="29" t="s">
        <v>80</v>
      </c>
      <c r="E95" s="21">
        <v>4368000</v>
      </c>
    </row>
    <row r="96" spans="1:5" ht="47.25">
      <c r="A96" s="4"/>
      <c r="B96" s="4"/>
      <c r="C96" s="41">
        <v>152200</v>
      </c>
      <c r="D96" s="29" t="s">
        <v>81</v>
      </c>
      <c r="E96" s="21">
        <v>8082480</v>
      </c>
    </row>
    <row r="97" spans="1:5" ht="47.25">
      <c r="A97" s="4"/>
      <c r="B97" s="4"/>
      <c r="C97" s="41">
        <v>152300</v>
      </c>
      <c r="D97" s="29" t="s">
        <v>82</v>
      </c>
      <c r="E97" s="21">
        <v>28394730</v>
      </c>
    </row>
    <row r="98" spans="1:5" ht="31.5">
      <c r="A98" s="4"/>
      <c r="B98" s="4"/>
      <c r="C98" s="41">
        <v>152400</v>
      </c>
      <c r="D98" s="29" t="s">
        <v>83</v>
      </c>
      <c r="E98" s="21">
        <v>0</v>
      </c>
    </row>
    <row r="99" spans="1:8" ht="47.25">
      <c r="A99" s="4"/>
      <c r="B99" s="4"/>
      <c r="C99" s="41">
        <v>153000</v>
      </c>
      <c r="D99" s="29" t="s">
        <v>84</v>
      </c>
      <c r="E99" s="21">
        <f>E100+E104+E105+E106+E107+E108+E117</f>
        <v>47752486</v>
      </c>
      <c r="H99" s="26"/>
    </row>
    <row r="100" spans="1:5" ht="31.5">
      <c r="A100" s="4"/>
      <c r="B100" s="4"/>
      <c r="C100" s="41">
        <v>153100</v>
      </c>
      <c r="D100" s="29" t="s">
        <v>85</v>
      </c>
      <c r="E100" s="21">
        <f>E101+E102+E103</f>
        <v>39617262</v>
      </c>
    </row>
    <row r="101" spans="1:5" ht="15.75">
      <c r="A101" s="4"/>
      <c r="B101" s="4"/>
      <c r="C101" s="41">
        <v>153110</v>
      </c>
      <c r="D101" s="29" t="s">
        <v>86</v>
      </c>
      <c r="E101" s="21">
        <v>1590082</v>
      </c>
    </row>
    <row r="102" spans="1:5" ht="31.5">
      <c r="A102" s="4"/>
      <c r="B102" s="4"/>
      <c r="C102" s="41">
        <v>153120</v>
      </c>
      <c r="D102" s="29" t="s">
        <v>87</v>
      </c>
      <c r="E102" s="21">
        <v>17390</v>
      </c>
    </row>
    <row r="103" spans="1:5" ht="31.5">
      <c r="A103" s="4"/>
      <c r="B103" s="4"/>
      <c r="C103" s="41">
        <v>153130</v>
      </c>
      <c r="D103" s="29" t="s">
        <v>88</v>
      </c>
      <c r="E103" s="21">
        <v>38009790</v>
      </c>
    </row>
    <row r="104" spans="1:5" ht="15.75">
      <c r="A104" s="4"/>
      <c r="B104" s="4"/>
      <c r="C104" s="41">
        <v>153200</v>
      </c>
      <c r="D104" s="29" t="s">
        <v>89</v>
      </c>
      <c r="E104" s="21">
        <v>196311</v>
      </c>
    </row>
    <row r="105" spans="1:5" ht="31.5">
      <c r="A105" s="4"/>
      <c r="B105" s="4"/>
      <c r="C105" s="41">
        <v>153300</v>
      </c>
      <c r="D105" s="29" t="s">
        <v>90</v>
      </c>
      <c r="E105" s="21">
        <v>717945</v>
      </c>
    </row>
    <row r="106" spans="1:5" ht="31.5">
      <c r="A106" s="4"/>
      <c r="B106" s="4"/>
      <c r="C106" s="41">
        <v>153400</v>
      </c>
      <c r="D106" s="29" t="s">
        <v>91</v>
      </c>
      <c r="E106" s="21">
        <v>0</v>
      </c>
    </row>
    <row r="107" spans="1:5" ht="31.5">
      <c r="A107" s="4"/>
      <c r="B107" s="4"/>
      <c r="C107" s="41">
        <v>153500</v>
      </c>
      <c r="D107" s="29" t="s">
        <v>92</v>
      </c>
      <c r="E107" s="21">
        <v>327134</v>
      </c>
    </row>
    <row r="108" spans="1:5" ht="63">
      <c r="A108" s="4"/>
      <c r="B108" s="4"/>
      <c r="C108" s="41">
        <v>153600</v>
      </c>
      <c r="D108" s="29" t="s">
        <v>297</v>
      </c>
      <c r="E108" s="21">
        <f>E109+E110+E111+E112+E113+E114+E115+E116</f>
        <v>6892252</v>
      </c>
    </row>
    <row r="109" spans="1:5" ht="15.75">
      <c r="A109" s="4"/>
      <c r="B109" s="4"/>
      <c r="C109" s="41">
        <v>153610</v>
      </c>
      <c r="D109" s="29" t="s">
        <v>93</v>
      </c>
      <c r="E109" s="21">
        <v>78840</v>
      </c>
    </row>
    <row r="110" spans="1:5" ht="63">
      <c r="A110" s="4"/>
      <c r="B110" s="4"/>
      <c r="C110" s="41">
        <v>153620</v>
      </c>
      <c r="D110" s="29" t="s">
        <v>298</v>
      </c>
      <c r="E110" s="21">
        <v>1232</v>
      </c>
    </row>
    <row r="111" spans="1:5" ht="47.25">
      <c r="A111" s="4"/>
      <c r="B111" s="4"/>
      <c r="C111" s="41">
        <v>153630</v>
      </c>
      <c r="D111" s="29" t="s">
        <v>248</v>
      </c>
      <c r="E111" s="21">
        <v>6319618</v>
      </c>
    </row>
    <row r="112" spans="1:5" ht="47.25">
      <c r="A112" s="4"/>
      <c r="B112" s="4"/>
      <c r="C112" s="41">
        <v>153640</v>
      </c>
      <c r="D112" s="29" t="s">
        <v>94</v>
      </c>
      <c r="E112" s="21">
        <v>364292</v>
      </c>
    </row>
    <row r="113" spans="1:5" ht="31.5">
      <c r="A113" s="4"/>
      <c r="B113" s="4"/>
      <c r="C113" s="41">
        <v>153650</v>
      </c>
      <c r="D113" s="29" t="s">
        <v>95</v>
      </c>
      <c r="E113" s="21">
        <v>13148</v>
      </c>
    </row>
    <row r="114" spans="1:5" ht="31.5">
      <c r="A114" s="4"/>
      <c r="B114" s="4"/>
      <c r="C114" s="41">
        <v>153670</v>
      </c>
      <c r="D114" s="29" t="s">
        <v>96</v>
      </c>
      <c r="E114" s="21">
        <v>22603</v>
      </c>
    </row>
    <row r="115" spans="1:5" ht="15.75">
      <c r="A115" s="4"/>
      <c r="B115" s="4"/>
      <c r="C115" s="41">
        <v>153680</v>
      </c>
      <c r="D115" s="29" t="s">
        <v>97</v>
      </c>
      <c r="E115" s="21">
        <v>68308</v>
      </c>
    </row>
    <row r="116" spans="1:5" ht="15.75">
      <c r="A116" s="4"/>
      <c r="B116" s="4"/>
      <c r="C116" s="41">
        <v>153690</v>
      </c>
      <c r="D116" s="29" t="s">
        <v>98</v>
      </c>
      <c r="E116" s="21">
        <v>24211</v>
      </c>
    </row>
    <row r="117" spans="1:5" ht="15.75">
      <c r="A117" s="4"/>
      <c r="B117" s="4"/>
      <c r="C117" s="41" t="s">
        <v>99</v>
      </c>
      <c r="D117" s="29" t="s">
        <v>100</v>
      </c>
      <c r="E117" s="21">
        <v>1582</v>
      </c>
    </row>
    <row r="118" spans="1:5" ht="47.25">
      <c r="A118" s="4"/>
      <c r="B118" s="4"/>
      <c r="C118" s="41">
        <v>160000</v>
      </c>
      <c r="D118" s="29" t="s">
        <v>101</v>
      </c>
      <c r="E118" s="21">
        <f>E119+E133+E153+E191+E220+E226+E228+E231+E235</f>
        <v>2624363039</v>
      </c>
    </row>
    <row r="119" spans="1:5" ht="31.5">
      <c r="A119" s="4"/>
      <c r="B119" s="4"/>
      <c r="C119" s="41">
        <v>160100</v>
      </c>
      <c r="D119" s="29" t="s">
        <v>250</v>
      </c>
      <c r="E119" s="21">
        <f>E120+E123+E126+E127+E128</f>
        <v>1960008932</v>
      </c>
    </row>
    <row r="120" spans="1:5" ht="31.5">
      <c r="A120" s="4"/>
      <c r="B120" s="4"/>
      <c r="C120" s="41">
        <v>160110</v>
      </c>
      <c r="D120" s="29" t="s">
        <v>102</v>
      </c>
      <c r="E120" s="21">
        <f>E121+E122</f>
        <v>1589920844</v>
      </c>
    </row>
    <row r="121" spans="1:5" ht="31.5">
      <c r="A121" s="4"/>
      <c r="B121" s="4"/>
      <c r="C121" s="41">
        <v>160111</v>
      </c>
      <c r="D121" s="29" t="s">
        <v>103</v>
      </c>
      <c r="E121" s="21">
        <v>1587768450</v>
      </c>
    </row>
    <row r="122" spans="1:5" ht="31.5">
      <c r="A122" s="4"/>
      <c r="B122" s="4"/>
      <c r="C122" s="41">
        <v>160114</v>
      </c>
      <c r="D122" s="29" t="s">
        <v>251</v>
      </c>
      <c r="E122" s="21">
        <v>2152394</v>
      </c>
    </row>
    <row r="123" spans="1:5" ht="31.5">
      <c r="A123" s="4"/>
      <c r="B123" s="4"/>
      <c r="C123" s="41">
        <v>160120</v>
      </c>
      <c r="D123" s="29" t="s">
        <v>104</v>
      </c>
      <c r="E123" s="21">
        <f>E124+E125</f>
        <v>252222098</v>
      </c>
    </row>
    <row r="124" spans="1:5" ht="31.5">
      <c r="A124" s="4"/>
      <c r="B124" s="4"/>
      <c r="C124" s="41">
        <v>160121</v>
      </c>
      <c r="D124" s="29" t="s">
        <v>252</v>
      </c>
      <c r="E124" s="21">
        <v>246129418</v>
      </c>
    </row>
    <row r="125" spans="1:5" ht="47.25">
      <c r="A125" s="4"/>
      <c r="B125" s="4"/>
      <c r="C125" s="41">
        <v>160122</v>
      </c>
      <c r="D125" s="29" t="s">
        <v>253</v>
      </c>
      <c r="E125" s="21">
        <v>6092680</v>
      </c>
    </row>
    <row r="126" spans="1:5" ht="31.5">
      <c r="A126" s="4"/>
      <c r="B126" s="4"/>
      <c r="C126" s="41">
        <v>160130</v>
      </c>
      <c r="D126" s="29" t="s">
        <v>105</v>
      </c>
      <c r="E126" s="21">
        <v>107726430</v>
      </c>
    </row>
    <row r="127" spans="1:5" ht="31.5">
      <c r="A127" s="4"/>
      <c r="B127" s="4"/>
      <c r="C127" s="41">
        <v>160140</v>
      </c>
      <c r="D127" s="29" t="s">
        <v>106</v>
      </c>
      <c r="E127" s="21">
        <v>2343805</v>
      </c>
    </row>
    <row r="128" spans="1:5" ht="78.75">
      <c r="A128" s="4"/>
      <c r="B128" s="4"/>
      <c r="C128" s="41">
        <v>160150</v>
      </c>
      <c r="D128" s="29" t="s">
        <v>254</v>
      </c>
      <c r="E128" s="21">
        <f>E129+E130+E131+E132</f>
        <v>7795755</v>
      </c>
    </row>
    <row r="129" spans="1:5" ht="78.75">
      <c r="A129" s="4"/>
      <c r="B129" s="4"/>
      <c r="C129" s="41">
        <v>160152</v>
      </c>
      <c r="D129" s="29" t="s">
        <v>249</v>
      </c>
      <c r="E129" s="21">
        <v>572105</v>
      </c>
    </row>
    <row r="130" spans="1:5" ht="47.25">
      <c r="A130" s="4"/>
      <c r="B130" s="4"/>
      <c r="C130" s="41">
        <v>160153</v>
      </c>
      <c r="D130" s="29" t="s">
        <v>299</v>
      </c>
      <c r="E130" s="21">
        <v>269019</v>
      </c>
    </row>
    <row r="131" spans="1:5" ht="63">
      <c r="A131" s="4"/>
      <c r="B131" s="4"/>
      <c r="C131" s="41">
        <v>160154</v>
      </c>
      <c r="D131" s="29" t="s">
        <v>107</v>
      </c>
      <c r="E131" s="21">
        <v>6505231</v>
      </c>
    </row>
    <row r="132" spans="1:5" ht="110.25">
      <c r="A132" s="4"/>
      <c r="B132" s="4"/>
      <c r="C132" s="41" t="s">
        <v>108</v>
      </c>
      <c r="D132" s="29" t="s">
        <v>255</v>
      </c>
      <c r="E132" s="21">
        <v>449400</v>
      </c>
    </row>
    <row r="133" spans="1:5" ht="31.5">
      <c r="A133" s="4"/>
      <c r="B133" s="4"/>
      <c r="C133" s="41">
        <v>160200</v>
      </c>
      <c r="D133" s="29" t="s">
        <v>256</v>
      </c>
      <c r="E133" s="21">
        <f>E134+E136+E141+E146</f>
        <v>42130095</v>
      </c>
    </row>
    <row r="134" spans="1:5" ht="47.25">
      <c r="A134" s="4"/>
      <c r="B134" s="4"/>
      <c r="C134" s="41">
        <v>160210</v>
      </c>
      <c r="D134" s="29" t="s">
        <v>257</v>
      </c>
      <c r="E134" s="21">
        <f>E135</f>
        <v>2501263</v>
      </c>
    </row>
    <row r="135" spans="1:5" ht="63">
      <c r="A135" s="4"/>
      <c r="B135" s="4"/>
      <c r="C135" s="41">
        <v>160211</v>
      </c>
      <c r="D135" s="29" t="s">
        <v>258</v>
      </c>
      <c r="E135" s="21">
        <v>2501263</v>
      </c>
    </row>
    <row r="136" spans="1:5" ht="47.25">
      <c r="A136" s="4"/>
      <c r="B136" s="4"/>
      <c r="C136" s="41">
        <v>160220</v>
      </c>
      <c r="D136" s="29" t="s">
        <v>109</v>
      </c>
      <c r="E136" s="21">
        <f>E137+E138+E139+E140</f>
        <v>7288971</v>
      </c>
    </row>
    <row r="137" spans="1:5" ht="63">
      <c r="A137" s="4"/>
      <c r="B137" s="4"/>
      <c r="C137" s="41">
        <v>160221</v>
      </c>
      <c r="D137" s="29" t="s">
        <v>259</v>
      </c>
      <c r="E137" s="21">
        <v>2434172</v>
      </c>
    </row>
    <row r="138" spans="1:5" ht="63">
      <c r="A138" s="4"/>
      <c r="B138" s="4"/>
      <c r="C138" s="41">
        <v>160222</v>
      </c>
      <c r="D138" s="29" t="s">
        <v>260</v>
      </c>
      <c r="E138" s="21">
        <v>1689614</v>
      </c>
    </row>
    <row r="139" spans="1:5" ht="63">
      <c r="A139" s="4"/>
      <c r="B139" s="4"/>
      <c r="C139" s="41">
        <v>160223</v>
      </c>
      <c r="D139" s="29" t="s">
        <v>261</v>
      </c>
      <c r="E139" s="21">
        <v>1327481</v>
      </c>
    </row>
    <row r="140" spans="1:5" ht="47.25">
      <c r="A140" s="4"/>
      <c r="B140" s="4"/>
      <c r="C140" s="41">
        <v>160224</v>
      </c>
      <c r="D140" s="29" t="s">
        <v>262</v>
      </c>
      <c r="E140" s="21">
        <v>1837704</v>
      </c>
    </row>
    <row r="141" spans="1:5" ht="47.25">
      <c r="A141" s="4"/>
      <c r="B141" s="4"/>
      <c r="C141" s="41">
        <v>160230</v>
      </c>
      <c r="D141" s="29" t="s">
        <v>110</v>
      </c>
      <c r="E141" s="21">
        <f>E142+E143+E144+E145</f>
        <v>5414805</v>
      </c>
    </row>
    <row r="142" spans="1:5" ht="31.5">
      <c r="A142" s="4"/>
      <c r="B142" s="4"/>
      <c r="C142" s="41">
        <v>160231</v>
      </c>
      <c r="D142" s="29" t="s">
        <v>263</v>
      </c>
      <c r="E142" s="21">
        <v>307075</v>
      </c>
    </row>
    <row r="143" spans="1:5" ht="94.5">
      <c r="A143" s="4"/>
      <c r="B143" s="4"/>
      <c r="C143" s="41">
        <v>160232</v>
      </c>
      <c r="D143" s="29" t="s">
        <v>264</v>
      </c>
      <c r="E143" s="21">
        <v>4856095</v>
      </c>
    </row>
    <row r="144" spans="1:5" ht="94.5">
      <c r="A144" s="4"/>
      <c r="B144" s="4"/>
      <c r="C144" s="41">
        <v>160233</v>
      </c>
      <c r="D144" s="29" t="s">
        <v>265</v>
      </c>
      <c r="E144" s="21">
        <v>36855</v>
      </c>
    </row>
    <row r="145" spans="1:5" ht="78.75">
      <c r="A145" s="4"/>
      <c r="B145" s="4"/>
      <c r="C145" s="41">
        <v>160234</v>
      </c>
      <c r="D145" s="29" t="s">
        <v>266</v>
      </c>
      <c r="E145" s="21">
        <v>214780</v>
      </c>
    </row>
    <row r="146" spans="1:5" ht="15.75">
      <c r="A146" s="4"/>
      <c r="B146" s="4"/>
      <c r="C146" s="41">
        <v>160240</v>
      </c>
      <c r="D146" s="29" t="s">
        <v>111</v>
      </c>
      <c r="E146" s="21">
        <f>E147+E148+E149+E150+E151+E152</f>
        <v>26925056</v>
      </c>
    </row>
    <row r="147" spans="1:5" ht="31.5">
      <c r="A147" s="4"/>
      <c r="B147" s="4"/>
      <c r="C147" s="41">
        <v>160241</v>
      </c>
      <c r="D147" s="29" t="s">
        <v>112</v>
      </c>
      <c r="E147" s="21">
        <v>165404</v>
      </c>
    </row>
    <row r="148" spans="1:5" ht="78.75">
      <c r="A148" s="4"/>
      <c r="B148" s="4"/>
      <c r="C148" s="41">
        <v>160242</v>
      </c>
      <c r="D148" s="29" t="s">
        <v>301</v>
      </c>
      <c r="E148" s="21">
        <v>7441</v>
      </c>
    </row>
    <row r="149" spans="1:5" ht="31.5">
      <c r="A149" s="4"/>
      <c r="B149" s="4"/>
      <c r="C149" s="41">
        <v>160243</v>
      </c>
      <c r="D149" s="29" t="s">
        <v>267</v>
      </c>
      <c r="E149" s="21">
        <v>1619029</v>
      </c>
    </row>
    <row r="150" spans="1:5" ht="31.5">
      <c r="A150" s="4"/>
      <c r="B150" s="4"/>
      <c r="C150" s="41">
        <v>160244</v>
      </c>
      <c r="D150" s="29" t="s">
        <v>268</v>
      </c>
      <c r="E150" s="21">
        <v>13442137</v>
      </c>
    </row>
    <row r="151" spans="1:5" ht="31.5">
      <c r="A151" s="4"/>
      <c r="B151" s="4"/>
      <c r="C151" s="41">
        <v>160245</v>
      </c>
      <c r="D151" s="29" t="s">
        <v>269</v>
      </c>
      <c r="E151" s="21">
        <v>9088491</v>
      </c>
    </row>
    <row r="152" spans="1:5" ht="31.5">
      <c r="A152" s="4"/>
      <c r="B152" s="4"/>
      <c r="C152" s="41">
        <v>160246</v>
      </c>
      <c r="D152" s="29" t="s">
        <v>270</v>
      </c>
      <c r="E152" s="21">
        <v>2602554</v>
      </c>
    </row>
    <row r="153" spans="1:5" ht="47.25">
      <c r="A153" s="4"/>
      <c r="B153" s="4"/>
      <c r="C153" s="41">
        <v>160300</v>
      </c>
      <c r="D153" s="29" t="s">
        <v>113</v>
      </c>
      <c r="E153" s="21">
        <f>E154+E159+E165+E166+E174</f>
        <v>129940951</v>
      </c>
    </row>
    <row r="154" spans="1:5" ht="78.75">
      <c r="A154" s="4"/>
      <c r="B154" s="4"/>
      <c r="C154" s="41">
        <v>160310</v>
      </c>
      <c r="D154" s="29" t="s">
        <v>300</v>
      </c>
      <c r="E154" s="21">
        <f>E155+E156+E157+E158</f>
        <v>5785394</v>
      </c>
    </row>
    <row r="155" spans="1:5" ht="78.75">
      <c r="A155" s="4"/>
      <c r="B155" s="4"/>
      <c r="C155" s="41">
        <v>160312</v>
      </c>
      <c r="D155" s="29" t="s">
        <v>271</v>
      </c>
      <c r="E155" s="21">
        <v>312200</v>
      </c>
    </row>
    <row r="156" spans="1:5" ht="47.25">
      <c r="A156" s="4"/>
      <c r="B156" s="4"/>
      <c r="C156" s="41">
        <v>160313</v>
      </c>
      <c r="D156" s="29" t="s">
        <v>273</v>
      </c>
      <c r="E156" s="21">
        <v>167086</v>
      </c>
    </row>
    <row r="157" spans="1:5" ht="47.25">
      <c r="A157" s="4"/>
      <c r="B157" s="4"/>
      <c r="C157" s="41">
        <v>160314</v>
      </c>
      <c r="D157" s="29" t="s">
        <v>272</v>
      </c>
      <c r="E157" s="21">
        <v>4892558</v>
      </c>
    </row>
    <row r="158" spans="1:5" ht="110.25">
      <c r="A158" s="4"/>
      <c r="B158" s="4"/>
      <c r="C158" s="41" t="s">
        <v>114</v>
      </c>
      <c r="D158" s="29" t="s">
        <v>274</v>
      </c>
      <c r="E158" s="21">
        <v>413550</v>
      </c>
    </row>
    <row r="159" spans="1:5" ht="15.75">
      <c r="A159" s="4"/>
      <c r="B159" s="4"/>
      <c r="C159" s="41">
        <v>160320</v>
      </c>
      <c r="D159" s="29" t="s">
        <v>115</v>
      </c>
      <c r="E159" s="21">
        <f>E160+E161+E162+E163+E164</f>
        <v>6164817</v>
      </c>
    </row>
    <row r="160" spans="1:5" ht="94.5">
      <c r="A160" s="4"/>
      <c r="B160" s="4"/>
      <c r="C160" s="41">
        <v>160321</v>
      </c>
      <c r="D160" s="29" t="s">
        <v>116</v>
      </c>
      <c r="E160" s="21">
        <v>1379912</v>
      </c>
    </row>
    <row r="161" spans="1:5" ht="63">
      <c r="A161" s="4"/>
      <c r="B161" s="4"/>
      <c r="C161" s="41">
        <v>160322</v>
      </c>
      <c r="D161" s="29" t="s">
        <v>117</v>
      </c>
      <c r="E161" s="21">
        <v>1418331</v>
      </c>
    </row>
    <row r="162" spans="1:5" ht="78.75">
      <c r="A162" s="4"/>
      <c r="B162" s="4"/>
      <c r="C162" s="41">
        <v>160323</v>
      </c>
      <c r="D162" s="29" t="s">
        <v>118</v>
      </c>
      <c r="E162" s="21">
        <v>3181813</v>
      </c>
    </row>
    <row r="163" spans="1:5" ht="94.5">
      <c r="A163" s="4"/>
      <c r="B163" s="4"/>
      <c r="C163" s="41">
        <v>160324</v>
      </c>
      <c r="D163" s="29" t="s">
        <v>119</v>
      </c>
      <c r="E163" s="21">
        <v>27372</v>
      </c>
    </row>
    <row r="164" spans="1:5" ht="94.5">
      <c r="A164" s="4"/>
      <c r="B164" s="4"/>
      <c r="C164" s="41">
        <v>160325</v>
      </c>
      <c r="D164" s="29" t="s">
        <v>120</v>
      </c>
      <c r="E164" s="21">
        <v>157389</v>
      </c>
    </row>
    <row r="165" spans="1:5" ht="47.25">
      <c r="A165" s="4"/>
      <c r="B165" s="4"/>
      <c r="C165" s="41">
        <v>160330</v>
      </c>
      <c r="D165" s="29" t="s">
        <v>275</v>
      </c>
      <c r="E165" s="21">
        <v>52802</v>
      </c>
    </row>
    <row r="166" spans="1:5" ht="15.75">
      <c r="A166" s="4"/>
      <c r="B166" s="4"/>
      <c r="C166" s="41">
        <v>160340</v>
      </c>
      <c r="D166" s="29" t="s">
        <v>121</v>
      </c>
      <c r="E166" s="21">
        <f>E167+E168+E169+E170+E171+E172+E173</f>
        <v>76251105</v>
      </c>
    </row>
    <row r="167" spans="1:5" ht="47.25">
      <c r="A167" s="4"/>
      <c r="B167" s="4"/>
      <c r="C167" s="41">
        <v>160341</v>
      </c>
      <c r="D167" s="29" t="s">
        <v>122</v>
      </c>
      <c r="E167" s="21">
        <v>4842375</v>
      </c>
    </row>
    <row r="168" spans="1:5" ht="31.5">
      <c r="A168" s="4"/>
      <c r="B168" s="4"/>
      <c r="C168" s="41">
        <v>160342</v>
      </c>
      <c r="D168" s="29" t="s">
        <v>123</v>
      </c>
      <c r="E168" s="21">
        <v>51328031</v>
      </c>
    </row>
    <row r="169" spans="1:5" ht="31.5">
      <c r="A169" s="4"/>
      <c r="B169" s="4"/>
      <c r="C169" s="41">
        <v>160343</v>
      </c>
      <c r="D169" s="29" t="s">
        <v>124</v>
      </c>
      <c r="E169" s="21">
        <v>39407</v>
      </c>
    </row>
    <row r="170" spans="1:5" ht="15.75">
      <c r="A170" s="4"/>
      <c r="B170" s="4"/>
      <c r="C170" s="41">
        <v>160344</v>
      </c>
      <c r="D170" s="29" t="s">
        <v>125</v>
      </c>
      <c r="E170" s="21">
        <v>18962342</v>
      </c>
    </row>
    <row r="171" spans="1:5" ht="47.25">
      <c r="A171" s="4"/>
      <c r="B171" s="4"/>
      <c r="C171" s="41">
        <v>160345</v>
      </c>
      <c r="D171" s="29" t="s">
        <v>276</v>
      </c>
      <c r="E171" s="21">
        <v>149449</v>
      </c>
    </row>
    <row r="172" spans="1:5" ht="63">
      <c r="A172" s="4"/>
      <c r="B172" s="4"/>
      <c r="C172" s="41">
        <v>160346</v>
      </c>
      <c r="D172" s="29" t="s">
        <v>302</v>
      </c>
      <c r="E172" s="21">
        <v>627613</v>
      </c>
    </row>
    <row r="173" spans="1:5" ht="47.25">
      <c r="A173" s="4"/>
      <c r="B173" s="4"/>
      <c r="C173" s="41">
        <v>160347</v>
      </c>
      <c r="D173" s="29" t="s">
        <v>126</v>
      </c>
      <c r="E173" s="21">
        <v>301888</v>
      </c>
    </row>
    <row r="174" spans="1:5" ht="15.75">
      <c r="A174" s="4"/>
      <c r="B174" s="4"/>
      <c r="C174" s="41">
        <v>160360</v>
      </c>
      <c r="D174" s="29" t="s">
        <v>127</v>
      </c>
      <c r="E174" s="21">
        <f>E175+E176+E177+E178+E179+E180+E181+E182+E183+E184+E185+E186+E187+E188+E189+E190</f>
        <v>41686833</v>
      </c>
    </row>
    <row r="175" spans="1:5" ht="47.25">
      <c r="A175" s="4"/>
      <c r="B175" s="4"/>
      <c r="C175" s="41">
        <v>160361</v>
      </c>
      <c r="D175" s="29" t="s">
        <v>128</v>
      </c>
      <c r="E175" s="21">
        <v>1922504</v>
      </c>
    </row>
    <row r="176" spans="1:5" ht="47.25">
      <c r="A176" s="4"/>
      <c r="B176" s="4"/>
      <c r="C176" s="41">
        <v>160362</v>
      </c>
      <c r="D176" s="29" t="s">
        <v>129</v>
      </c>
      <c r="E176" s="21">
        <v>15684309</v>
      </c>
    </row>
    <row r="177" spans="1:5" ht="94.5">
      <c r="A177" s="4"/>
      <c r="B177" s="4"/>
      <c r="C177" s="41">
        <v>160363</v>
      </c>
      <c r="D177" s="29" t="s">
        <v>304</v>
      </c>
      <c r="E177" s="21">
        <v>645730</v>
      </c>
    </row>
    <row r="178" spans="1:5" ht="63">
      <c r="A178" s="4"/>
      <c r="B178" s="4"/>
      <c r="C178" s="41">
        <v>160364</v>
      </c>
      <c r="D178" s="29" t="s">
        <v>130</v>
      </c>
      <c r="E178" s="21">
        <v>802245</v>
      </c>
    </row>
    <row r="179" spans="1:5" ht="47.25">
      <c r="A179" s="4"/>
      <c r="B179" s="4"/>
      <c r="C179" s="41">
        <v>160365</v>
      </c>
      <c r="D179" s="29" t="s">
        <v>131</v>
      </c>
      <c r="E179" s="21">
        <v>159834</v>
      </c>
    </row>
    <row r="180" spans="1:5" ht="63">
      <c r="A180" s="4"/>
      <c r="B180" s="4"/>
      <c r="C180" s="41">
        <v>160366</v>
      </c>
      <c r="D180" s="29" t="s">
        <v>132</v>
      </c>
      <c r="E180" s="21">
        <v>735441</v>
      </c>
    </row>
    <row r="181" spans="1:5" ht="63">
      <c r="A181" s="4"/>
      <c r="B181" s="4"/>
      <c r="C181" s="41">
        <v>160367</v>
      </c>
      <c r="D181" s="32" t="s">
        <v>334</v>
      </c>
      <c r="E181" s="21">
        <v>7910473</v>
      </c>
    </row>
    <row r="182" spans="1:5" ht="94.5">
      <c r="A182" s="4"/>
      <c r="B182" s="4"/>
      <c r="C182" s="41">
        <v>160368</v>
      </c>
      <c r="D182" s="29" t="s">
        <v>133</v>
      </c>
      <c r="E182" s="21">
        <v>4294293</v>
      </c>
    </row>
    <row r="183" spans="1:5" ht="94.5">
      <c r="A183" s="4"/>
      <c r="B183" s="4"/>
      <c r="C183" s="41">
        <v>160369</v>
      </c>
      <c r="D183" s="29" t="s">
        <v>134</v>
      </c>
      <c r="E183" s="21">
        <v>153213</v>
      </c>
    </row>
    <row r="184" spans="1:5" ht="63">
      <c r="A184" s="4"/>
      <c r="B184" s="4"/>
      <c r="C184" s="41">
        <v>160370</v>
      </c>
      <c r="D184" s="29" t="s">
        <v>135</v>
      </c>
      <c r="E184" s="21">
        <v>2338725</v>
      </c>
    </row>
    <row r="185" spans="1:5" ht="94.5">
      <c r="A185" s="4"/>
      <c r="B185" s="4"/>
      <c r="C185" s="41">
        <v>160371</v>
      </c>
      <c r="D185" s="29" t="s">
        <v>136</v>
      </c>
      <c r="E185" s="21">
        <v>229260</v>
      </c>
    </row>
    <row r="186" spans="1:5" ht="31.5">
      <c r="A186" s="4"/>
      <c r="B186" s="4"/>
      <c r="C186" s="41">
        <v>160372</v>
      </c>
      <c r="D186" s="29" t="s">
        <v>137</v>
      </c>
      <c r="E186" s="21">
        <v>5890132</v>
      </c>
    </row>
    <row r="187" spans="1:5" ht="63">
      <c r="A187" s="4"/>
      <c r="B187" s="4"/>
      <c r="C187" s="41">
        <v>160373</v>
      </c>
      <c r="D187" s="29" t="s">
        <v>138</v>
      </c>
      <c r="E187" s="21">
        <v>190570</v>
      </c>
    </row>
    <row r="188" spans="1:5" ht="78.75">
      <c r="A188" s="4"/>
      <c r="B188" s="4"/>
      <c r="C188" s="41">
        <v>160374</v>
      </c>
      <c r="D188" s="29" t="s">
        <v>305</v>
      </c>
      <c r="E188" s="21">
        <v>86608</v>
      </c>
    </row>
    <row r="189" spans="1:5" ht="63">
      <c r="A189" s="4"/>
      <c r="B189" s="4"/>
      <c r="C189" s="41">
        <v>160375</v>
      </c>
      <c r="D189" s="29" t="s">
        <v>277</v>
      </c>
      <c r="E189" s="21">
        <v>513640</v>
      </c>
    </row>
    <row r="190" spans="1:5" ht="63">
      <c r="A190" s="4"/>
      <c r="B190" s="4"/>
      <c r="C190" s="41">
        <v>160378</v>
      </c>
      <c r="D190" s="29" t="s">
        <v>278</v>
      </c>
      <c r="E190" s="21">
        <v>129856</v>
      </c>
    </row>
    <row r="191" spans="1:5" ht="126">
      <c r="A191" s="4"/>
      <c r="B191" s="4"/>
      <c r="C191" s="41">
        <v>160400</v>
      </c>
      <c r="D191" s="29" t="s">
        <v>279</v>
      </c>
      <c r="E191" s="21">
        <f>E192+E214</f>
        <v>27653396</v>
      </c>
    </row>
    <row r="192" spans="1:5" ht="63">
      <c r="A192" s="4"/>
      <c r="B192" s="4"/>
      <c r="C192" s="41">
        <v>160410</v>
      </c>
      <c r="D192" s="29" t="s">
        <v>139</v>
      </c>
      <c r="E192" s="21">
        <f>SUM(E193:E213)</f>
        <v>26849706</v>
      </c>
    </row>
    <row r="193" spans="1:5" ht="31.5">
      <c r="A193" s="4"/>
      <c r="B193" s="4"/>
      <c r="C193" s="41">
        <v>160412</v>
      </c>
      <c r="D193" s="29" t="s">
        <v>280</v>
      </c>
      <c r="E193" s="21">
        <v>38880</v>
      </c>
    </row>
    <row r="194" spans="1:5" ht="47.25">
      <c r="A194" s="4"/>
      <c r="B194" s="4"/>
      <c r="C194" s="41">
        <v>160413</v>
      </c>
      <c r="D194" s="29" t="s">
        <v>281</v>
      </c>
      <c r="E194" s="21">
        <v>810</v>
      </c>
    </row>
    <row r="195" spans="1:5" ht="47.25">
      <c r="A195" s="4"/>
      <c r="B195" s="4"/>
      <c r="C195" s="41">
        <v>160414</v>
      </c>
      <c r="D195" s="29" t="s">
        <v>140</v>
      </c>
      <c r="E195" s="21">
        <v>19440</v>
      </c>
    </row>
    <row r="196" spans="1:5" ht="47.25">
      <c r="A196" s="4"/>
      <c r="B196" s="4"/>
      <c r="C196" s="41">
        <v>160415</v>
      </c>
      <c r="D196" s="29" t="s">
        <v>282</v>
      </c>
      <c r="E196" s="21">
        <v>417960</v>
      </c>
    </row>
    <row r="197" spans="1:5" ht="63">
      <c r="A197" s="4"/>
      <c r="B197" s="4"/>
      <c r="C197" s="41">
        <v>160420</v>
      </c>
      <c r="D197" s="29" t="s">
        <v>141</v>
      </c>
      <c r="E197" s="21">
        <v>588032</v>
      </c>
    </row>
    <row r="198" spans="1:5" ht="47.25">
      <c r="A198" s="4"/>
      <c r="B198" s="4"/>
      <c r="C198" s="41">
        <v>160421</v>
      </c>
      <c r="D198" s="29" t="s">
        <v>142</v>
      </c>
      <c r="E198" s="21">
        <v>410940</v>
      </c>
    </row>
    <row r="199" spans="1:5" ht="47.25">
      <c r="A199" s="4"/>
      <c r="B199" s="4"/>
      <c r="C199" s="41">
        <v>160422</v>
      </c>
      <c r="D199" s="29" t="s">
        <v>143</v>
      </c>
      <c r="E199" s="21">
        <v>4685860</v>
      </c>
    </row>
    <row r="200" spans="1:5" ht="47.25">
      <c r="A200" s="4"/>
      <c r="B200" s="4"/>
      <c r="C200" s="41">
        <v>160423</v>
      </c>
      <c r="D200" s="29" t="s">
        <v>144</v>
      </c>
      <c r="E200" s="21">
        <v>2644772</v>
      </c>
    </row>
    <row r="201" spans="1:5" ht="47.25">
      <c r="A201" s="4"/>
      <c r="B201" s="4"/>
      <c r="C201" s="41">
        <v>160424</v>
      </c>
      <c r="D201" s="29" t="s">
        <v>283</v>
      </c>
      <c r="E201" s="21">
        <v>176336</v>
      </c>
    </row>
    <row r="202" spans="1:5" ht="47.25">
      <c r="A202" s="4"/>
      <c r="B202" s="4"/>
      <c r="C202" s="41">
        <v>160425</v>
      </c>
      <c r="D202" s="29" t="s">
        <v>284</v>
      </c>
      <c r="E202" s="21">
        <v>4301385</v>
      </c>
    </row>
    <row r="203" spans="1:5" ht="63">
      <c r="A203" s="4"/>
      <c r="B203" s="4"/>
      <c r="C203" s="41">
        <v>160426</v>
      </c>
      <c r="D203" s="29" t="s">
        <v>145</v>
      </c>
      <c r="E203" s="21">
        <v>8147871</v>
      </c>
    </row>
    <row r="204" spans="1:5" ht="47.25">
      <c r="A204" s="4"/>
      <c r="B204" s="4"/>
      <c r="C204" s="41">
        <v>160427</v>
      </c>
      <c r="D204" s="29" t="s">
        <v>146</v>
      </c>
      <c r="E204" s="21">
        <v>114980</v>
      </c>
    </row>
    <row r="205" spans="1:5" ht="47.25">
      <c r="A205" s="4"/>
      <c r="B205" s="4"/>
      <c r="C205" s="41">
        <v>160428</v>
      </c>
      <c r="D205" s="29" t="s">
        <v>147</v>
      </c>
      <c r="E205" s="21">
        <v>2759949</v>
      </c>
    </row>
    <row r="206" spans="1:5" ht="47.25">
      <c r="A206" s="4"/>
      <c r="B206" s="4"/>
      <c r="C206" s="41">
        <v>160429</v>
      </c>
      <c r="D206" s="29" t="s">
        <v>148</v>
      </c>
      <c r="E206" s="21">
        <v>233200</v>
      </c>
    </row>
    <row r="207" spans="1:5" ht="47.25">
      <c r="A207" s="4"/>
      <c r="B207" s="4"/>
      <c r="C207" s="41">
        <v>160430</v>
      </c>
      <c r="D207" s="29" t="s">
        <v>149</v>
      </c>
      <c r="E207" s="21">
        <v>105840</v>
      </c>
    </row>
    <row r="208" spans="1:5" ht="47.25">
      <c r="A208" s="4"/>
      <c r="B208" s="4"/>
      <c r="C208" s="41">
        <v>160431</v>
      </c>
      <c r="D208" s="29" t="s">
        <v>150</v>
      </c>
      <c r="E208" s="21">
        <v>269960</v>
      </c>
    </row>
    <row r="209" spans="1:5" ht="47.25">
      <c r="A209" s="4"/>
      <c r="B209" s="4"/>
      <c r="C209" s="41">
        <v>160432</v>
      </c>
      <c r="D209" s="29" t="s">
        <v>285</v>
      </c>
      <c r="E209" s="21">
        <v>1658735</v>
      </c>
    </row>
    <row r="210" spans="1:5" ht="47.25">
      <c r="A210" s="4"/>
      <c r="B210" s="4"/>
      <c r="C210" s="41">
        <v>160440</v>
      </c>
      <c r="D210" s="29" t="s">
        <v>286</v>
      </c>
      <c r="E210" s="21">
        <v>116756</v>
      </c>
    </row>
    <row r="211" spans="1:5" ht="47.25">
      <c r="A211" s="4"/>
      <c r="B211" s="4"/>
      <c r="C211" s="41">
        <v>160442</v>
      </c>
      <c r="D211" s="29" t="s">
        <v>151</v>
      </c>
      <c r="E211" s="21">
        <v>107456</v>
      </c>
    </row>
    <row r="212" spans="1:5" ht="63">
      <c r="A212" s="4"/>
      <c r="B212" s="4"/>
      <c r="C212" s="41">
        <v>160444</v>
      </c>
      <c r="D212" s="29" t="s">
        <v>287</v>
      </c>
      <c r="E212" s="21">
        <v>23760</v>
      </c>
    </row>
    <row r="213" spans="1:5" ht="47.25">
      <c r="A213" s="4"/>
      <c r="B213" s="4"/>
      <c r="C213" s="41">
        <v>160445</v>
      </c>
      <c r="D213" s="29" t="s">
        <v>288</v>
      </c>
      <c r="E213" s="21">
        <v>26784</v>
      </c>
    </row>
    <row r="214" spans="1:5" ht="63">
      <c r="A214" s="4"/>
      <c r="B214" s="4"/>
      <c r="C214" s="41">
        <v>160450</v>
      </c>
      <c r="D214" s="29" t="s">
        <v>152</v>
      </c>
      <c r="E214" s="21">
        <f>E215+E216+E217+E218</f>
        <v>803690</v>
      </c>
    </row>
    <row r="215" spans="1:5" ht="47.25">
      <c r="A215" s="4"/>
      <c r="B215" s="4"/>
      <c r="C215" s="41">
        <v>160451</v>
      </c>
      <c r="D215" s="29" t="s">
        <v>153</v>
      </c>
      <c r="E215" s="21">
        <v>17982</v>
      </c>
    </row>
    <row r="216" spans="1:5" ht="47.25">
      <c r="A216" s="4"/>
      <c r="B216" s="4"/>
      <c r="C216" s="41">
        <v>160452</v>
      </c>
      <c r="D216" s="29" t="s">
        <v>154</v>
      </c>
      <c r="E216" s="21">
        <v>18609</v>
      </c>
    </row>
    <row r="217" spans="1:5" ht="63">
      <c r="A217" s="4"/>
      <c r="B217" s="4"/>
      <c r="C217" s="41">
        <v>160453</v>
      </c>
      <c r="D217" s="29" t="s">
        <v>289</v>
      </c>
      <c r="E217" s="21">
        <v>13437</v>
      </c>
    </row>
    <row r="218" spans="1:5" ht="47.25">
      <c r="A218" s="4"/>
      <c r="B218" s="4"/>
      <c r="C218" s="41">
        <v>160454</v>
      </c>
      <c r="D218" s="29" t="s">
        <v>155</v>
      </c>
      <c r="E218" s="21">
        <v>753662</v>
      </c>
    </row>
    <row r="219" spans="1:5" ht="78.75">
      <c r="A219" s="4"/>
      <c r="B219" s="4"/>
      <c r="C219" s="41">
        <v>160455</v>
      </c>
      <c r="D219" s="29" t="s">
        <v>156</v>
      </c>
      <c r="E219" s="21">
        <v>0</v>
      </c>
    </row>
    <row r="220" spans="1:5" ht="15.75">
      <c r="A220" s="4"/>
      <c r="B220" s="4"/>
      <c r="C220" s="41">
        <v>160500</v>
      </c>
      <c r="D220" s="29" t="s">
        <v>157</v>
      </c>
      <c r="E220" s="21">
        <f>E221+E222+E223</f>
        <v>14634623</v>
      </c>
    </row>
    <row r="221" spans="1:5" ht="47.25">
      <c r="A221" s="4"/>
      <c r="B221" s="4"/>
      <c r="C221" s="41">
        <v>160510</v>
      </c>
      <c r="D221" s="29" t="s">
        <v>158</v>
      </c>
      <c r="E221" s="21">
        <v>13885701</v>
      </c>
    </row>
    <row r="222" spans="1:5" ht="31.5">
      <c r="A222" s="4"/>
      <c r="B222" s="4"/>
      <c r="C222" s="41" t="s">
        <v>159</v>
      </c>
      <c r="D222" s="29" t="s">
        <v>160</v>
      </c>
      <c r="E222" s="21">
        <v>2748</v>
      </c>
    </row>
    <row r="223" spans="1:5" ht="31.5">
      <c r="A223" s="4"/>
      <c r="B223" s="4"/>
      <c r="C223" s="41">
        <v>160530</v>
      </c>
      <c r="D223" s="29" t="s">
        <v>161</v>
      </c>
      <c r="E223" s="21">
        <f>E224+E225</f>
        <v>746174</v>
      </c>
    </row>
    <row r="224" spans="1:5" ht="47.25">
      <c r="A224" s="4"/>
      <c r="B224" s="4"/>
      <c r="C224" s="41">
        <v>160531</v>
      </c>
      <c r="D224" s="29" t="s">
        <v>162</v>
      </c>
      <c r="E224" s="21">
        <v>611890</v>
      </c>
    </row>
    <row r="225" spans="1:5" ht="31.5">
      <c r="A225" s="4"/>
      <c r="B225" s="4"/>
      <c r="C225" s="41">
        <v>160532</v>
      </c>
      <c r="D225" s="29" t="s">
        <v>163</v>
      </c>
      <c r="E225" s="21">
        <v>134284</v>
      </c>
    </row>
    <row r="226" spans="1:5" ht="31.5">
      <c r="A226" s="4"/>
      <c r="B226" s="4"/>
      <c r="C226" s="41">
        <v>160600</v>
      </c>
      <c r="D226" s="29" t="s">
        <v>164</v>
      </c>
      <c r="E226" s="21">
        <f>E227</f>
        <v>167357900</v>
      </c>
    </row>
    <row r="227" spans="1:7" ht="31.5">
      <c r="A227" s="4"/>
      <c r="B227" s="4"/>
      <c r="C227" s="41">
        <v>160610</v>
      </c>
      <c r="D227" s="29" t="s">
        <v>165</v>
      </c>
      <c r="E227" s="21">
        <v>167357900</v>
      </c>
      <c r="G227" s="26"/>
    </row>
    <row r="228" spans="1:5" ht="78.75">
      <c r="A228" s="4"/>
      <c r="B228" s="4"/>
      <c r="C228" s="41">
        <v>160700</v>
      </c>
      <c r="D228" s="29" t="s">
        <v>290</v>
      </c>
      <c r="E228" s="21">
        <f>E229+E230</f>
        <v>107247</v>
      </c>
    </row>
    <row r="229" spans="1:5" ht="78.75">
      <c r="A229" s="4"/>
      <c r="B229" s="4"/>
      <c r="C229" s="41">
        <v>160710</v>
      </c>
      <c r="D229" s="29" t="s">
        <v>291</v>
      </c>
      <c r="E229" s="21">
        <v>103680</v>
      </c>
    </row>
    <row r="230" spans="1:5" ht="47.25">
      <c r="A230" s="4"/>
      <c r="B230" s="4"/>
      <c r="C230" s="41">
        <v>160730</v>
      </c>
      <c r="D230" s="29" t="s">
        <v>166</v>
      </c>
      <c r="E230" s="21">
        <v>3567</v>
      </c>
    </row>
    <row r="231" spans="1:5" ht="15.75">
      <c r="A231" s="4"/>
      <c r="B231" s="4"/>
      <c r="C231" s="41">
        <v>160800</v>
      </c>
      <c r="D231" s="29" t="s">
        <v>167</v>
      </c>
      <c r="E231" s="21">
        <f>E232+E233+E234</f>
        <v>5365276</v>
      </c>
    </row>
    <row r="232" spans="1:5" ht="31.5">
      <c r="A232" s="4"/>
      <c r="B232" s="4"/>
      <c r="C232" s="41">
        <v>160810</v>
      </c>
      <c r="D232" s="29" t="s">
        <v>168</v>
      </c>
      <c r="E232" s="21">
        <v>4868628</v>
      </c>
    </row>
    <row r="233" spans="1:5" ht="31.5">
      <c r="A233" s="4"/>
      <c r="B233" s="4"/>
      <c r="C233" s="41">
        <v>160820</v>
      </c>
      <c r="D233" s="29" t="s">
        <v>169</v>
      </c>
      <c r="E233" s="21">
        <v>3904</v>
      </c>
    </row>
    <row r="234" spans="1:5" ht="63">
      <c r="A234" s="4"/>
      <c r="B234" s="4"/>
      <c r="C234" s="41">
        <v>160830</v>
      </c>
      <c r="D234" s="29" t="s">
        <v>170</v>
      </c>
      <c r="E234" s="21">
        <v>492744</v>
      </c>
    </row>
    <row r="235" spans="1:5" ht="31.5">
      <c r="A235" s="4"/>
      <c r="B235" s="4"/>
      <c r="C235" s="41" t="s">
        <v>171</v>
      </c>
      <c r="D235" s="29" t="s">
        <v>292</v>
      </c>
      <c r="E235" s="21">
        <f>E236+E237+E238</f>
        <v>277164619</v>
      </c>
    </row>
    <row r="236" spans="1:5" ht="47.25">
      <c r="A236" s="4"/>
      <c r="B236" s="4"/>
      <c r="C236" s="41" t="s">
        <v>172</v>
      </c>
      <c r="D236" s="29" t="s">
        <v>173</v>
      </c>
      <c r="E236" s="21">
        <v>277114113</v>
      </c>
    </row>
    <row r="237" spans="1:5" ht="47.25">
      <c r="A237" s="4"/>
      <c r="B237" s="4"/>
      <c r="C237" s="41" t="s">
        <v>174</v>
      </c>
      <c r="D237" s="29" t="s">
        <v>175</v>
      </c>
      <c r="E237" s="21">
        <v>50016</v>
      </c>
    </row>
    <row r="238" spans="1:5" ht="31.5">
      <c r="A238" s="4"/>
      <c r="B238" s="4"/>
      <c r="C238" s="41"/>
      <c r="D238" s="29" t="s">
        <v>176</v>
      </c>
      <c r="E238" s="21">
        <v>490</v>
      </c>
    </row>
    <row r="239" spans="1:5" ht="15.75">
      <c r="A239" s="4"/>
      <c r="B239" s="4"/>
      <c r="C239" s="41" t="s">
        <v>177</v>
      </c>
      <c r="D239" s="29" t="s">
        <v>293</v>
      </c>
      <c r="E239" s="21">
        <f>E240+E243</f>
        <v>1545935</v>
      </c>
    </row>
    <row r="240" spans="1:5" ht="15.75">
      <c r="A240" s="4"/>
      <c r="B240" s="4"/>
      <c r="C240" s="41" t="s">
        <v>241</v>
      </c>
      <c r="D240" s="30" t="s">
        <v>242</v>
      </c>
      <c r="E240" s="21">
        <f>E241</f>
        <v>1295935</v>
      </c>
    </row>
    <row r="241" spans="1:5" ht="47.25">
      <c r="A241" s="4"/>
      <c r="B241" s="4"/>
      <c r="C241" s="41">
        <v>240100</v>
      </c>
      <c r="D241" s="29" t="s">
        <v>178</v>
      </c>
      <c r="E241" s="21">
        <f>E242</f>
        <v>1295935</v>
      </c>
    </row>
    <row r="242" spans="1:5" ht="47.25">
      <c r="A242" s="4"/>
      <c r="B242" s="4"/>
      <c r="C242" s="41">
        <v>240120</v>
      </c>
      <c r="D242" s="29" t="s">
        <v>179</v>
      </c>
      <c r="E242" s="21">
        <v>1295935</v>
      </c>
    </row>
    <row r="243" spans="1:5" ht="47.25">
      <c r="A243" s="4"/>
      <c r="B243" s="4"/>
      <c r="C243" s="41"/>
      <c r="D243" s="32" t="s">
        <v>335</v>
      </c>
      <c r="E243" s="21">
        <v>250000</v>
      </c>
    </row>
    <row r="244" spans="1:5" ht="15.75">
      <c r="A244" s="4"/>
      <c r="B244" s="4"/>
      <c r="C244" s="41" t="s">
        <v>180</v>
      </c>
      <c r="D244" s="29" t="s">
        <v>181</v>
      </c>
      <c r="E244" s="21">
        <f>E20+E57+E75+E118</f>
        <v>2941088774</v>
      </c>
    </row>
  </sheetData>
  <sheetProtection/>
  <mergeCells count="24">
    <mergeCell ref="A20:C20"/>
    <mergeCell ref="B21:C21"/>
    <mergeCell ref="D8:E8"/>
    <mergeCell ref="D9:E9"/>
    <mergeCell ref="B10:C10"/>
    <mergeCell ref="D10:E10"/>
    <mergeCell ref="B11:C11"/>
    <mergeCell ref="D11:E11"/>
    <mergeCell ref="B12:C12"/>
    <mergeCell ref="D12:E12"/>
    <mergeCell ref="A15:E15"/>
    <mergeCell ref="A16:E16"/>
    <mergeCell ref="A18:B18"/>
    <mergeCell ref="C18:C19"/>
    <mergeCell ref="D18:D19"/>
    <mergeCell ref="E18:E19"/>
    <mergeCell ref="D13:E13"/>
    <mergeCell ref="D7:E7"/>
    <mergeCell ref="D1:E1"/>
    <mergeCell ref="D4:E4"/>
    <mergeCell ref="D5:E5"/>
    <mergeCell ref="D6:E6"/>
    <mergeCell ref="D2:E2"/>
    <mergeCell ref="D3:E3"/>
  </mergeCells>
  <printOptions/>
  <pageMargins left="1.1811023622047245" right="0.3937007874015748" top="0.3937007874015748" bottom="0.7874015748031497" header="0.1968503937007874" footer="0.31496062992125984"/>
  <pageSetup firstPageNumber="7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6.57421875" style="22" customWidth="1"/>
    <col min="2" max="2" width="52.8515625" style="22" customWidth="1"/>
    <col min="3" max="3" width="13.8515625" style="22" customWidth="1"/>
    <col min="4" max="4" width="8.8515625" style="22" customWidth="1"/>
  </cols>
  <sheetData>
    <row r="1" spans="1:3" ht="15.75">
      <c r="A1" s="11"/>
      <c r="B1" s="45" t="s">
        <v>0</v>
      </c>
      <c r="C1" s="45"/>
    </row>
    <row r="2" spans="1:3" ht="15.75">
      <c r="A2" s="11"/>
      <c r="B2" s="45" t="s">
        <v>325</v>
      </c>
      <c r="C2" s="45"/>
    </row>
    <row r="3" spans="1:3" ht="15" customHeight="1">
      <c r="A3" s="11"/>
      <c r="B3" s="45" t="s">
        <v>324</v>
      </c>
      <c r="C3" s="45"/>
    </row>
    <row r="4" spans="1:3" ht="15.75">
      <c r="A4" s="11"/>
      <c r="B4" s="45" t="s">
        <v>323</v>
      </c>
      <c r="C4" s="45"/>
    </row>
    <row r="5" spans="1:3" ht="15.75">
      <c r="A5" s="11"/>
      <c r="B5" s="45" t="s">
        <v>322</v>
      </c>
      <c r="C5" s="45"/>
    </row>
    <row r="6" spans="1:3" ht="15.75">
      <c r="A6" s="11"/>
      <c r="B6" s="45" t="s">
        <v>1</v>
      </c>
      <c r="C6" s="45"/>
    </row>
    <row r="7" spans="1:3" ht="15.75">
      <c r="A7" s="11"/>
      <c r="B7" s="48" t="s">
        <v>2</v>
      </c>
      <c r="C7" s="48"/>
    </row>
    <row r="8" spans="1:3" ht="15.75">
      <c r="A8" s="11"/>
      <c r="B8" s="47"/>
      <c r="C8" s="47"/>
    </row>
    <row r="9" spans="1:3" ht="15.75">
      <c r="A9" s="12"/>
      <c r="B9" s="47" t="s">
        <v>3</v>
      </c>
      <c r="C9" s="47"/>
    </row>
    <row r="10" spans="1:3" ht="15.75">
      <c r="A10" s="12"/>
      <c r="B10" s="47" t="s">
        <v>325</v>
      </c>
      <c r="C10" s="47"/>
    </row>
    <row r="11" spans="1:3" ht="15.75">
      <c r="A11" s="12"/>
      <c r="B11" s="47" t="s">
        <v>322</v>
      </c>
      <c r="C11" s="47"/>
    </row>
    <row r="12" spans="1:3" ht="15.75">
      <c r="A12" s="12"/>
      <c r="B12" s="47" t="s">
        <v>1</v>
      </c>
      <c r="C12" s="47"/>
    </row>
    <row r="13" spans="1:3" ht="15.75">
      <c r="A13" s="12"/>
      <c r="B13" s="47" t="s">
        <v>2</v>
      </c>
      <c r="C13" s="47"/>
    </row>
    <row r="14" spans="1:3" ht="15.75">
      <c r="A14" s="12"/>
      <c r="B14" s="1"/>
      <c r="C14" s="1"/>
    </row>
    <row r="15" spans="1:3" ht="15.75">
      <c r="A15" s="43" t="s">
        <v>336</v>
      </c>
      <c r="B15" s="43"/>
      <c r="C15" s="43"/>
    </row>
    <row r="16" spans="1:3" ht="15.75">
      <c r="A16" s="43" t="s">
        <v>247</v>
      </c>
      <c r="B16" s="43"/>
      <c r="C16" s="43"/>
    </row>
    <row r="17" spans="1:3" ht="15.75">
      <c r="A17" s="13"/>
      <c r="B17" s="13"/>
      <c r="C17" s="18"/>
    </row>
    <row r="18" spans="1:3" ht="21" customHeight="1">
      <c r="A18" s="20" t="s">
        <v>5</v>
      </c>
      <c r="B18" s="20" t="s">
        <v>246</v>
      </c>
      <c r="C18" s="15" t="s">
        <v>7</v>
      </c>
    </row>
    <row r="19" spans="1:3" ht="21" customHeight="1">
      <c r="A19" s="42" t="s">
        <v>243</v>
      </c>
      <c r="B19" s="23" t="s">
        <v>244</v>
      </c>
      <c r="C19" s="24">
        <f>'Прил 2'!E244-'Прил 1'!C77</f>
        <v>960675344</v>
      </c>
    </row>
    <row r="20" spans="1:3" ht="21" customHeight="1">
      <c r="A20" s="25"/>
      <c r="B20" s="23" t="s">
        <v>245</v>
      </c>
      <c r="C20" s="24">
        <f>C19</f>
        <v>960675344</v>
      </c>
    </row>
  </sheetData>
  <sheetProtection/>
  <mergeCells count="15">
    <mergeCell ref="A16:C16"/>
    <mergeCell ref="B6:C6"/>
    <mergeCell ref="B8:C8"/>
    <mergeCell ref="B9:C9"/>
    <mergeCell ref="B10:C10"/>
    <mergeCell ref="B11:C11"/>
    <mergeCell ref="B12:C12"/>
    <mergeCell ref="B13:C13"/>
    <mergeCell ref="B7:C7"/>
    <mergeCell ref="A15:C15"/>
    <mergeCell ref="B5:C5"/>
    <mergeCell ref="B1:C1"/>
    <mergeCell ref="B2:C2"/>
    <mergeCell ref="B3:C3"/>
    <mergeCell ref="B4:C4"/>
  </mergeCells>
  <printOptions/>
  <pageMargins left="1.1811023622047245" right="0.3937007874015748" top="0.3937007874015748" bottom="0.7874015748031497" header="0.1968503937007874" footer="0.31496062992125984"/>
  <pageSetup firstPageNumber="20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2013-12-24T12:19:09Z</cp:lastPrinted>
  <dcterms:created xsi:type="dcterms:W3CDTF">2006-09-16T00:00:00Z</dcterms:created>
  <dcterms:modified xsi:type="dcterms:W3CDTF">2014-03-18T13:08:16Z</dcterms:modified>
  <cp:category/>
  <cp:version/>
  <cp:contentType/>
  <cp:contentStatus/>
</cp:coreProperties>
</file>